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"/>
    </mc:Choice>
  </mc:AlternateContent>
  <xr:revisionPtr revIDLastSave="0" documentId="13_ncr:1_{6ABC8D5C-84C9-4C0E-B763-1E1057C35B64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  <sheet name="Лист1" sheetId="17" r:id="rId7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7" l="1"/>
  <c r="P14" i="17"/>
  <c r="G14" i="17"/>
  <c r="F14" i="17"/>
  <c r="E14" i="17"/>
  <c r="D14" i="17"/>
  <c r="Q13" i="17"/>
  <c r="P13" i="17"/>
  <c r="O13" i="17"/>
  <c r="O14" i="17" s="1"/>
  <c r="N13" i="17"/>
  <c r="N14" i="17" s="1"/>
  <c r="M13" i="17"/>
  <c r="M14" i="17" s="1"/>
  <c r="L13" i="17"/>
  <c r="L14" i="17" s="1"/>
  <c r="K13" i="17"/>
  <c r="K14" i="17" s="1"/>
  <c r="J13" i="17"/>
  <c r="J14" i="17" s="1"/>
  <c r="I13" i="17"/>
  <c r="I14" i="17" s="1"/>
  <c r="H13" i="17"/>
  <c r="H14" i="17" s="1"/>
  <c r="G13" i="17"/>
  <c r="F13" i="17"/>
  <c r="E13" i="17"/>
  <c r="D13" i="17"/>
  <c r="C13" i="17"/>
  <c r="C14" i="17" s="1"/>
  <c r="B13" i="17"/>
  <c r="B14" i="17" s="1"/>
  <c r="T12" i="17"/>
  <c r="U12" i="17" s="1"/>
  <c r="V12" i="17"/>
  <c r="W12" i="17" s="1"/>
  <c r="R12" i="17"/>
  <c r="S12" i="17" s="1"/>
  <c r="V11" i="17"/>
  <c r="W11" i="17" s="1"/>
  <c r="T11" i="17"/>
  <c r="U11" i="17" s="1"/>
  <c r="R11" i="17"/>
  <c r="S11" i="17" s="1"/>
  <c r="R10" i="17"/>
  <c r="S10" i="17" s="1"/>
  <c r="T10" i="17"/>
  <c r="U10" i="17" s="1"/>
  <c r="R9" i="17"/>
  <c r="S9" i="17" s="1"/>
  <c r="V9" i="17"/>
  <c r="W9" i="17" s="1"/>
  <c r="E13" i="13"/>
  <c r="C12" i="16" s="1"/>
  <c r="F13" i="13"/>
  <c r="D12" i="16" s="1"/>
  <c r="G13" i="13"/>
  <c r="E12" i="16" s="1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I12" i="16" s="1"/>
  <c r="U13" i="13"/>
  <c r="J12" i="16" s="1"/>
  <c r="V13" i="13"/>
  <c r="K12" i="16" s="1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O12" i="16" s="1"/>
  <c r="AM13" i="13"/>
  <c r="P12" i="16" s="1"/>
  <c r="AN13" i="13"/>
  <c r="Q12" i="16" s="1"/>
  <c r="D13" i="13"/>
  <c r="B12" i="16" s="1"/>
  <c r="T13" i="17" l="1"/>
  <c r="U13" i="17" s="1"/>
  <c r="V10" i="17"/>
  <c r="W10" i="17" s="1"/>
  <c r="T9" i="17"/>
  <c r="U9" i="17" s="1"/>
  <c r="R13" i="17"/>
  <c r="S13" i="17" s="1"/>
  <c r="F12" i="16"/>
  <c r="N12" i="16"/>
  <c r="M12" i="16"/>
  <c r="T12" i="16" s="1"/>
  <c r="U12" i="16" s="1"/>
  <c r="L12" i="16"/>
  <c r="H12" i="16"/>
  <c r="Q12" i="10"/>
  <c r="R12" i="10"/>
  <c r="S12" i="10"/>
  <c r="T12" i="10"/>
  <c r="U12" i="10"/>
  <c r="V12" i="10"/>
  <c r="W12" i="10"/>
  <c r="X12" i="10"/>
  <c r="Y12" i="10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H13" i="12"/>
  <c r="I13" i="12"/>
  <c r="J13" i="12"/>
  <c r="K13" i="12"/>
  <c r="L13" i="12"/>
  <c r="M13" i="12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H14" i="11"/>
  <c r="I14" i="11"/>
  <c r="J14" i="11"/>
  <c r="K14" i="11"/>
  <c r="L14" i="11"/>
  <c r="M14" i="11"/>
  <c r="F12" i="10"/>
  <c r="D9" i="16" s="1"/>
  <c r="G12" i="10"/>
  <c r="E9" i="16" s="1"/>
  <c r="H12" i="10"/>
  <c r="I12" i="10"/>
  <c r="J12" i="10"/>
  <c r="K12" i="10"/>
  <c r="L12" i="10"/>
  <c r="M12" i="10"/>
  <c r="N12" i="10"/>
  <c r="O12" i="10"/>
  <c r="P12" i="10"/>
  <c r="Z12" i="10"/>
  <c r="AA12" i="10"/>
  <c r="AB12" i="10"/>
  <c r="AC12" i="10"/>
  <c r="AD12" i="10"/>
  <c r="AE12" i="10"/>
  <c r="AF12" i="10"/>
  <c r="AG12" i="10"/>
  <c r="AH12" i="10"/>
  <c r="E12" i="10"/>
  <c r="C9" i="16" s="1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4" i="11"/>
  <c r="B10" i="16" s="1"/>
  <c r="D12" i="10"/>
  <c r="B9" i="16" s="1"/>
  <c r="V13" i="17" l="1"/>
  <c r="W13" i="17" s="1"/>
  <c r="V12" i="16"/>
  <c r="W12" i="16" s="1"/>
  <c r="R12" i="16"/>
  <c r="S12" i="16" s="1"/>
  <c r="L13" i="10"/>
  <c r="K13" i="10"/>
  <c r="W13" i="10"/>
  <c r="AE13" i="10"/>
  <c r="AD13" i="10"/>
  <c r="U13" i="10"/>
  <c r="AC13" i="10"/>
  <c r="T13" i="10"/>
  <c r="AB13" i="10"/>
  <c r="Z13" i="10"/>
  <c r="P9" i="16"/>
  <c r="AG13" i="10"/>
  <c r="J13" i="10"/>
  <c r="N9" i="16"/>
  <c r="S13" i="10"/>
  <c r="H13" i="10"/>
  <c r="F9" i="16"/>
  <c r="L9" i="16"/>
  <c r="Q13" i="10"/>
  <c r="AA13" i="10"/>
  <c r="G9" i="16"/>
  <c r="I13" i="10"/>
  <c r="M9" i="16"/>
  <c r="R13" i="10"/>
  <c r="K9" i="16"/>
  <c r="P13" i="10"/>
  <c r="Y13" i="10"/>
  <c r="J9" i="16"/>
  <c r="O13" i="10"/>
  <c r="X13" i="10"/>
  <c r="O9" i="16"/>
  <c r="AF13" i="10"/>
  <c r="I9" i="16"/>
  <c r="N13" i="10"/>
  <c r="Q9" i="16"/>
  <c r="AH13" i="10"/>
  <c r="M13" i="10"/>
  <c r="V13" i="10"/>
  <c r="AB15" i="11"/>
  <c r="G13" i="10"/>
  <c r="F13" i="10"/>
  <c r="E13" i="10"/>
  <c r="D13" i="10"/>
  <c r="J15" i="11"/>
  <c r="Z15" i="11"/>
  <c r="V15" i="11"/>
  <c r="L15" i="11"/>
  <c r="H15" i="11"/>
  <c r="K15" i="11"/>
  <c r="X15" i="11"/>
  <c r="AC15" i="11"/>
  <c r="AE15" i="11"/>
  <c r="AA15" i="11"/>
  <c r="W15" i="11"/>
  <c r="T15" i="11"/>
  <c r="Y15" i="11"/>
  <c r="AD15" i="11"/>
  <c r="I15" i="11"/>
  <c r="M15" i="11"/>
  <c r="U15" i="11"/>
  <c r="R9" i="16" l="1"/>
  <c r="S9" i="16" s="1"/>
  <c r="V9" i="16"/>
  <c r="W9" i="16" s="1"/>
  <c r="T9" i="16"/>
  <c r="U9" i="16" s="1"/>
  <c r="D17" i="15"/>
  <c r="Y18" i="15" s="1"/>
  <c r="E14" i="11"/>
  <c r="Q14" i="13"/>
  <c r="AK13" i="12"/>
  <c r="Q11" i="16" s="1"/>
  <c r="D13" i="12"/>
  <c r="B11" i="16" s="1"/>
  <c r="B13" i="16" s="1"/>
  <c r="E13" i="12"/>
  <c r="C11" i="16" s="1"/>
  <c r="F13" i="12"/>
  <c r="D11" i="16" s="1"/>
  <c r="G13" i="12"/>
  <c r="E11" i="16" s="1"/>
  <c r="N13" i="12"/>
  <c r="F11" i="16" s="1"/>
  <c r="O13" i="12"/>
  <c r="G11" i="16" s="1"/>
  <c r="P13" i="12"/>
  <c r="H11" i="16" s="1"/>
  <c r="Q13" i="12"/>
  <c r="I11" i="16" s="1"/>
  <c r="R13" i="12"/>
  <c r="J11" i="16" s="1"/>
  <c r="S13" i="12"/>
  <c r="K11" i="16" s="1"/>
  <c r="AF13" i="12"/>
  <c r="L11" i="16" s="1"/>
  <c r="AH13" i="12"/>
  <c r="N11" i="16" s="1"/>
  <c r="AI13" i="12"/>
  <c r="O11" i="16" s="1"/>
  <c r="AJ13" i="12"/>
  <c r="P11" i="16" s="1"/>
  <c r="AG13" i="12"/>
  <c r="M11" i="16" s="1"/>
  <c r="F14" i="11"/>
  <c r="D10" i="16" s="1"/>
  <c r="G14" i="11"/>
  <c r="E10" i="16" s="1"/>
  <c r="N14" i="11"/>
  <c r="N15" i="11" s="1"/>
  <c r="O14" i="11"/>
  <c r="P14" i="11"/>
  <c r="Q14" i="11"/>
  <c r="R14" i="11"/>
  <c r="S14" i="11"/>
  <c r="AF14" i="11"/>
  <c r="AG14" i="11"/>
  <c r="AH14" i="11"/>
  <c r="AI14" i="11"/>
  <c r="AJ14" i="11"/>
  <c r="AK14" i="11"/>
  <c r="E13" i="16" l="1"/>
  <c r="E14" i="16" s="1"/>
  <c r="AJ15" i="11"/>
  <c r="P10" i="16"/>
  <c r="P13" i="16" s="1"/>
  <c r="P14" i="16" s="1"/>
  <c r="T11" i="16"/>
  <c r="U11" i="16" s="1"/>
  <c r="AH15" i="11"/>
  <c r="N13" i="16"/>
  <c r="N14" i="16" s="1"/>
  <c r="R11" i="16"/>
  <c r="S11" i="16" s="1"/>
  <c r="O15" i="11"/>
  <c r="G10" i="16"/>
  <c r="G13" i="16" s="1"/>
  <c r="G14" i="16" s="1"/>
  <c r="AK15" i="11"/>
  <c r="Q10" i="16"/>
  <c r="Q13" i="16" s="1"/>
  <c r="Q14" i="16" s="1"/>
  <c r="AG15" i="11"/>
  <c r="M10" i="16"/>
  <c r="M13" i="16" s="1"/>
  <c r="M14" i="16" s="1"/>
  <c r="AF15" i="11"/>
  <c r="L10" i="16"/>
  <c r="L13" i="16" s="1"/>
  <c r="L14" i="16" s="1"/>
  <c r="S15" i="11"/>
  <c r="K10" i="16"/>
  <c r="K13" i="16" s="1"/>
  <c r="K14" i="16" s="1"/>
  <c r="V11" i="16"/>
  <c r="W11" i="16" s="1"/>
  <c r="AI15" i="11"/>
  <c r="O10" i="16"/>
  <c r="O13" i="16" s="1"/>
  <c r="O14" i="16" s="1"/>
  <c r="R15" i="11"/>
  <c r="J10" i="16"/>
  <c r="J13" i="16" s="1"/>
  <c r="J14" i="16" s="1"/>
  <c r="F10" i="16"/>
  <c r="F13" i="16" s="1"/>
  <c r="F14" i="16" s="1"/>
  <c r="C10" i="16"/>
  <c r="Q15" i="11"/>
  <c r="I10" i="16"/>
  <c r="I13" i="16" s="1"/>
  <c r="I14" i="16" s="1"/>
  <c r="P15" i="11"/>
  <c r="H10" i="16"/>
  <c r="H13" i="16" s="1"/>
  <c r="H14" i="16" s="1"/>
  <c r="D13" i="16"/>
  <c r="D14" i="16" s="1"/>
  <c r="AL14" i="13"/>
  <c r="R14" i="13"/>
  <c r="AK14" i="13"/>
  <c r="V14" i="13"/>
  <c r="U14" i="13"/>
  <c r="AI14" i="12"/>
  <c r="N14" i="12"/>
  <c r="R14" i="12"/>
  <c r="AN14" i="13"/>
  <c r="AJ14" i="13"/>
  <c r="T14" i="13"/>
  <c r="AM14" i="13"/>
  <c r="AI14" i="13"/>
  <c r="S14" i="13"/>
  <c r="AH14" i="12"/>
  <c r="Q14" i="12"/>
  <c r="AK14" i="12"/>
  <c r="M14" i="13"/>
  <c r="I14" i="13"/>
  <c r="AF14" i="13"/>
  <c r="AB14" i="13"/>
  <c r="X14" i="13"/>
  <c r="P14" i="13"/>
  <c r="L14" i="13"/>
  <c r="H14" i="13"/>
  <c r="AC14" i="13"/>
  <c r="AE14" i="13"/>
  <c r="AG14" i="13"/>
  <c r="N14" i="13"/>
  <c r="Y14" i="13"/>
  <c r="AA14" i="13"/>
  <c r="Z14" i="13"/>
  <c r="K14" i="13"/>
  <c r="J14" i="13"/>
  <c r="O14" i="13"/>
  <c r="AD14" i="13"/>
  <c r="W14" i="13"/>
  <c r="AH14" i="13"/>
  <c r="AG14" i="12"/>
  <c r="AF14" i="12"/>
  <c r="P14" i="12"/>
  <c r="AB14" i="12"/>
  <c r="U14" i="12"/>
  <c r="M14" i="12"/>
  <c r="I14" i="12"/>
  <c r="AD14" i="12"/>
  <c r="Y14" i="12"/>
  <c r="T14" i="12"/>
  <c r="L14" i="12"/>
  <c r="H14" i="12"/>
  <c r="J14" i="12"/>
  <c r="AC14" i="12"/>
  <c r="X14" i="12"/>
  <c r="AA14" i="12"/>
  <c r="AE14" i="12"/>
  <c r="Z14" i="12"/>
  <c r="V14" i="12"/>
  <c r="W14" i="12"/>
  <c r="K14" i="12"/>
  <c r="AJ14" i="12"/>
  <c r="S14" i="12"/>
  <c r="O14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4" i="13"/>
  <c r="G14" i="13"/>
  <c r="D14" i="13"/>
  <c r="E14" i="13"/>
  <c r="F14" i="12"/>
  <c r="G14" i="12"/>
  <c r="D14" i="12"/>
  <c r="E14" i="12"/>
  <c r="G15" i="11"/>
  <c r="B14" i="16"/>
  <c r="E15" i="11"/>
  <c r="D15" i="11"/>
  <c r="F15" i="11"/>
  <c r="V10" i="16" l="1"/>
  <c r="W10" i="16" s="1"/>
  <c r="T13" i="16"/>
  <c r="U13" i="16" s="1"/>
  <c r="R10" i="16"/>
  <c r="S10" i="16" s="1"/>
  <c r="C13" i="16"/>
  <c r="T10" i="16"/>
  <c r="U10" i="16" s="1"/>
  <c r="W13" i="16"/>
  <c r="R13" i="16" l="1"/>
  <c r="S13" i="16" s="1"/>
  <c r="C14" i="16"/>
</calcChain>
</file>

<file path=xl/sharedStrings.xml><?xml version="1.0" encoding="utf-8"?>
<sst xmlns="http://schemas.openxmlformats.org/spreadsheetml/2006/main" count="386" uniqueCount="93">
  <si>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</si>
  <si>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</si>
  <si>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</si>
  <si>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</si>
  <si>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</si>
  <si>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</si>
  <si>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</si>
  <si>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</si>
  <si>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</si>
  <si>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</si>
  <si>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</si>
  <si>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</si>
  <si>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</si>
  <si>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</si>
  <si>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</si>
  <si>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</si>
  <si>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</si>
  <si>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</si>
  <si>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</si>
  <si>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</si>
  <si>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</si>
  <si>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</si>
  <si>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</si>
  <si>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</si>
  <si>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</si>
  <si>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</si>
  <si>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</si>
  <si>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</si>
  <si>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</si>
  <si>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</si>
  <si>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</si>
  <si>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</si>
  <si>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әдіскерінің мектепалды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</si>
  <si>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</si>
  <si>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</si>
  <si>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</si>
  <si>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</si>
  <si>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</si>
  <si>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"Ақжелкен" тобы</t>
  </si>
  <si>
    <t>"Балдаурен" тобы</t>
  </si>
  <si>
    <t>"Достық" тобы</t>
  </si>
  <si>
    <t>"Күншуақ" тобы</t>
  </si>
  <si>
    <t>Жайшылықова А Жүнісбаева А</t>
  </si>
  <si>
    <t>Әнуарова А Байжанова Ж</t>
  </si>
  <si>
    <t>Әтіханова А Жәнібекова Ж</t>
  </si>
  <si>
    <t>Жанакова Г            Қалиева Г</t>
  </si>
  <si>
    <t>Мектепке дейінгі ұйым әдіскерінің ортаңғы жас топтары бойынша жинақтау парағы</t>
  </si>
  <si>
    <t>Әдіскерінің аты-жөні: Тулендиева М.К.</t>
  </si>
  <si>
    <r>
      <rPr>
        <b/>
        <u/>
        <sz val="12"/>
        <color theme="1"/>
        <rFont val="Times New Roman"/>
        <family val="1"/>
        <charset val="204"/>
      </rPr>
      <t>МДҰ атауы:_</t>
    </r>
    <r>
      <rPr>
        <u/>
        <sz val="12"/>
        <color theme="1"/>
        <rFont val="Times New Roman"/>
        <family val="1"/>
        <charset val="204"/>
      </rPr>
      <t xml:space="preserve">ҚҚОБ ҚҚББ "Сыр шуағы"  бөбекжай  бақшасы КМҚК </t>
    </r>
  </si>
  <si>
    <r>
      <rPr>
        <b/>
        <u/>
        <sz val="12"/>
        <color theme="1"/>
        <rFont val="Times New Roman"/>
        <family val="1"/>
        <charset val="204"/>
      </rPr>
      <t>Әдіскерінің аты-жөні:</t>
    </r>
    <r>
      <rPr>
        <u/>
        <sz val="12"/>
        <color theme="1"/>
        <rFont val="Times New Roman"/>
        <family val="1"/>
        <charset val="204"/>
      </rPr>
      <t xml:space="preserve"> Тулендиева М.К.</t>
    </r>
  </si>
  <si>
    <r>
      <rPr>
        <b/>
        <u/>
        <sz val="12"/>
        <color theme="1"/>
        <rFont val="Times New Roman"/>
        <family val="1"/>
        <charset val="204"/>
      </rPr>
      <t>Мекен-жайы:</t>
    </r>
    <r>
      <rPr>
        <u/>
        <sz val="12"/>
        <color theme="1"/>
        <rFont val="Times New Roman"/>
        <family val="1"/>
        <charset val="204"/>
      </rPr>
      <t xml:space="preserve"> Қызылорда қаласы  "Саулет" мөлтек ауданы  Е.Көшербаев    көшесі  180</t>
    </r>
  </si>
  <si>
    <r>
      <rPr>
        <b/>
        <u/>
        <sz val="11"/>
        <color theme="1"/>
        <rFont val="Times New Roman"/>
        <family val="1"/>
        <charset val="204"/>
      </rPr>
      <t>Оқыту тілі:</t>
    </r>
    <r>
      <rPr>
        <u/>
        <sz val="11"/>
        <color theme="1"/>
        <rFont val="Times New Roman"/>
        <family val="1"/>
        <charset val="204"/>
      </rPr>
      <t xml:space="preserve"> қазақ тілі </t>
    </r>
  </si>
  <si>
    <t xml:space="preserve">МДҰ атауы_ҚОББ ҚҚББ "Сыр шуағы"  бөбекжай  бақшасы  КМҚК </t>
  </si>
  <si>
    <t>Әдіскерінің аты-жөні   Тулендиева М.К.</t>
  </si>
  <si>
    <t>Мекен-жайы Қызылорда қаласы "Саулет" мөлтек ауданы  Е.Көшербаев  көшесі 180</t>
  </si>
  <si>
    <t>Оқыту тілі  қазақ тілі</t>
  </si>
  <si>
    <t>"Айналайын" тобы</t>
  </si>
  <si>
    <t>Шайзадаева Ғ</t>
  </si>
  <si>
    <t>"Балбөбек" тобы</t>
  </si>
  <si>
    <t>Белгібай Ж                 Пралиева М</t>
  </si>
  <si>
    <t xml:space="preserve">"Бәйтерек" тобы </t>
  </si>
  <si>
    <t>Абдукаликова Г</t>
  </si>
  <si>
    <t xml:space="preserve">"Еркемай"  тобы </t>
  </si>
  <si>
    <t>"Құлыншақ" тобы</t>
  </si>
  <si>
    <t>Жолмағанбетова А Раушанбекова Г</t>
  </si>
  <si>
    <t xml:space="preserve">"Сәбижан" тобы </t>
  </si>
  <si>
    <t>"Айгөлек" кіші тобы</t>
  </si>
  <si>
    <t>"Ботақан" кіші тобы</t>
  </si>
  <si>
    <t>Мектепке дейінгі ұйым әдіскерінің кіші жас топтары бойынша жинақтау парағы</t>
  </si>
  <si>
    <t>Мектепке дейінгі ұйым әдіскерінің ересек ортаңғы жас топтары бойынша жинақтау парағы</t>
  </si>
  <si>
    <t xml:space="preserve"> Нысанбаева С</t>
  </si>
  <si>
    <t>Нурбаева Б, Шәкібай А</t>
  </si>
  <si>
    <r>
      <rPr>
        <b/>
        <u/>
        <sz val="14"/>
        <rFont val="Times New Roman"/>
        <family val="1"/>
        <charset val="204"/>
      </rPr>
      <t>МДҰ атауы:_</t>
    </r>
    <r>
      <rPr>
        <u/>
        <sz val="14"/>
        <rFont val="Times New Roman"/>
        <family val="1"/>
        <charset val="204"/>
      </rPr>
      <t xml:space="preserve">ҚҚОБ ҚҚББ "Сыр шуағы"  бөбекжай  бақшасы КМҚК </t>
    </r>
  </si>
  <si>
    <r>
      <rPr>
        <b/>
        <u/>
        <sz val="14"/>
        <rFont val="Times New Roman"/>
        <family val="1"/>
        <charset val="204"/>
      </rPr>
      <t>Әдіскерінің аты-жөні:</t>
    </r>
    <r>
      <rPr>
        <u/>
        <sz val="14"/>
        <rFont val="Times New Roman"/>
        <family val="1"/>
        <charset val="204"/>
      </rPr>
      <t xml:space="preserve"> Тулендиева М.К.</t>
    </r>
  </si>
  <si>
    <r>
      <rPr>
        <b/>
        <u/>
        <sz val="14"/>
        <rFont val="Times New Roman"/>
        <family val="1"/>
        <charset val="204"/>
      </rPr>
      <t>Мекен-жайы:</t>
    </r>
    <r>
      <rPr>
        <u/>
        <sz val="14"/>
        <rFont val="Times New Roman"/>
        <family val="1"/>
        <charset val="204"/>
      </rPr>
      <t xml:space="preserve"> Қызылорда қаласы  "Саулет" мөлтек ауданы  Е.Көшербаев    көшесі  180</t>
    </r>
  </si>
  <si>
    <r>
      <rPr>
        <b/>
        <u/>
        <sz val="14"/>
        <rFont val="Times New Roman"/>
        <family val="1"/>
        <charset val="204"/>
      </rPr>
      <t>Оқыту тілі:</t>
    </r>
    <r>
      <rPr>
        <u/>
        <sz val="14"/>
        <rFont val="Times New Roman"/>
        <family val="1"/>
        <charset val="204"/>
      </rPr>
      <t xml:space="preserve"> қазақ тілі </t>
    </r>
  </si>
  <si>
    <t>Каукенова Д Жәнібекова Ж</t>
  </si>
  <si>
    <t xml:space="preserve">Доспанова Г </t>
  </si>
  <si>
    <r>
      <rPr>
        <b/>
        <u/>
        <sz val="12"/>
        <rFont val="Times New Roman"/>
        <family val="1"/>
        <charset val="204"/>
      </rPr>
      <t>МДҰ атауы:_</t>
    </r>
    <r>
      <rPr>
        <u/>
        <sz val="12"/>
        <rFont val="Times New Roman"/>
        <family val="1"/>
        <charset val="204"/>
      </rPr>
      <t xml:space="preserve">ҚҚОБ ҚҚББ "Сыр шуағы"  бөбекжай  бақшасы КМҚК </t>
    </r>
  </si>
  <si>
    <r>
      <rPr>
        <b/>
        <u/>
        <sz val="12"/>
        <rFont val="Times New Roman"/>
        <family val="1"/>
        <charset val="204"/>
      </rPr>
      <t>Әдіскерінің аты-жөні:</t>
    </r>
    <r>
      <rPr>
        <u/>
        <sz val="12"/>
        <rFont val="Times New Roman"/>
        <family val="1"/>
        <charset val="204"/>
      </rPr>
      <t xml:space="preserve"> Тулендиева М.К.</t>
    </r>
  </si>
  <si>
    <r>
      <rPr>
        <b/>
        <u/>
        <sz val="12"/>
        <rFont val="Times New Roman"/>
        <family val="1"/>
        <charset val="204"/>
      </rPr>
      <t>Мекен-жайы:</t>
    </r>
    <r>
      <rPr>
        <u/>
        <sz val="12"/>
        <rFont val="Times New Roman"/>
        <family val="1"/>
        <charset val="204"/>
      </rPr>
      <t xml:space="preserve"> Қызылорда қаласы  "Саулет" мөлтек ауданы  Е.Көшербаев    көшесі  180</t>
    </r>
  </si>
  <si>
    <r>
      <rPr>
        <b/>
        <u/>
        <sz val="11"/>
        <rFont val="Times New Roman"/>
        <family val="1"/>
        <charset val="204"/>
      </rPr>
      <t>Оқыту тілі:</t>
    </r>
    <r>
      <rPr>
        <u/>
        <sz val="11"/>
        <rFont val="Times New Roman"/>
        <family val="1"/>
        <charset val="204"/>
      </rPr>
      <t xml:space="preserve"> қазақ тілі </t>
    </r>
  </si>
  <si>
    <t xml:space="preserve">                            "Сыр шуағы"  бөбекжай  бақшасы КМҚК  меңгерушісі:</t>
  </si>
  <si>
    <t xml:space="preserve">                                 _________Кунхожаева М.К.</t>
  </si>
  <si>
    <t xml:space="preserve">Мектепке дейінгі ұйым әдіскерінің  2023-2024 оқу жылының жас топтары бойынша </t>
  </si>
  <si>
    <t xml:space="preserve"> қорытынды жинақтау парағы</t>
  </si>
  <si>
    <r>
      <rPr>
        <sz val="12"/>
        <color theme="1"/>
        <rFont val="Times New Roman"/>
        <family val="1"/>
        <charset val="204"/>
      </rPr>
      <t xml:space="preserve">                               </t>
    </r>
    <r>
      <rPr>
        <u/>
        <sz val="12"/>
        <color theme="1"/>
        <rFont val="Times New Roman"/>
        <family val="1"/>
        <charset val="204"/>
      </rPr>
      <t xml:space="preserve"> МДҰ атауы_ҚҚОБ ҚҚББ "Сыр шуағы"  бөбекжай  бақшасы КМҚК </t>
    </r>
  </si>
  <si>
    <r>
      <t xml:space="preserve"> </t>
    </r>
    <r>
      <rPr>
        <sz val="12"/>
        <color theme="1"/>
        <rFont val="Times New Roman"/>
        <family val="1"/>
        <charset val="204"/>
      </rPr>
      <t xml:space="preserve">                  </t>
    </r>
    <r>
      <rPr>
        <u/>
        <sz val="12"/>
        <color theme="1"/>
        <rFont val="Times New Roman"/>
        <family val="1"/>
        <charset val="204"/>
      </rPr>
      <t>Мекен-жайы Қызылорда қаласы  "Саулет" мөлтек ауданы  Е.Көшербаев    көшесі  180</t>
    </r>
  </si>
  <si>
    <r>
      <rPr>
        <sz val="12"/>
        <color theme="1"/>
        <rFont val="Times New Roman"/>
        <family val="1"/>
        <charset val="204"/>
      </rPr>
      <t xml:space="preserve">                                 </t>
    </r>
    <r>
      <rPr>
        <u/>
        <sz val="12"/>
        <color theme="1"/>
        <rFont val="Times New Roman"/>
        <family val="1"/>
        <charset val="204"/>
      </rPr>
      <t xml:space="preserve">Оқыту тілі_қазақ тілі </t>
    </r>
  </si>
  <si>
    <t>кіші топ</t>
  </si>
  <si>
    <t>ортаңғы топ</t>
  </si>
  <si>
    <t>ересек топ</t>
  </si>
  <si>
    <t>мектепалды 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</si>
</sst>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12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1" fontId="15" fillId="2" borderId="3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0" xfId="0" applyFont="1"/>
    <xf numFmtId="0" fontId="19" fillId="0" borderId="0" xfId="0" applyFont="1"/>
    <xf numFmtId="0" fontId="5" fillId="0" borderId="0" xfId="0" applyFont="1" applyAlignment="1">
      <alignment horizontal="left"/>
    </xf>
    <xf numFmtId="0" fontId="18" fillId="2" borderId="0" xfId="0" applyFont="1" applyFill="1" applyAlignment="1">
      <alignment horizontal="left" vertical="top"/>
    </xf>
    <xf numFmtId="0" fontId="18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9" fillId="2" borderId="0" xfId="0" applyFont="1" applyFill="1"/>
    <xf numFmtId="1" fontId="12" fillId="0" borderId="3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0" fillId="0" borderId="1" xfId="0" applyNumberFormat="1" applyBorder="1"/>
    <xf numFmtId="0" fontId="22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2" borderId="0" xfId="0" applyFont="1" applyFill="1" applyAlignment="1">
      <alignment horizontal="left" vertical="top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5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/>
    </xf>
    <xf numFmtId="0" fontId="15" fillId="2" borderId="4" xfId="0" applyFont="1" applyFill="1" applyBorder="1" applyAlignment="1">
      <alignment horizontal="center" vertical="top"/>
    </xf>
    <xf numFmtId="0" fontId="15" fillId="2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/>
    </xf>
    <xf numFmtId="1" fontId="4" fillId="0" borderId="4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/>
    </xf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1" t="s">
        <v>33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69" t="s">
        <v>18</v>
      </c>
      <c r="Y2" s="69"/>
    </row>
    <row r="3" spans="1:25" ht="15.75" x14ac:dyDescent="0.25">
      <c r="A3" s="3"/>
      <c r="B3" s="70" t="s">
        <v>17</v>
      </c>
      <c r="C3" s="70"/>
      <c r="D3" s="70"/>
      <c r="E3" s="70"/>
      <c r="F3" s="70"/>
      <c r="G3" s="3"/>
      <c r="H3" s="3"/>
      <c r="I3" s="3"/>
      <c r="J3" s="3"/>
      <c r="K3" s="3"/>
      <c r="L3" s="70" t="s">
        <v>34</v>
      </c>
      <c r="M3" s="70"/>
      <c r="N3" s="70"/>
      <c r="O3" s="70"/>
      <c r="P3" s="70"/>
      <c r="Q3" s="70"/>
      <c r="R3" s="70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2"/>
      <c r="C4" s="12"/>
      <c r="D4" s="12"/>
      <c r="E4" s="12"/>
      <c r="F4" s="12"/>
      <c r="G4" s="3"/>
      <c r="H4" s="3"/>
      <c r="I4" s="3"/>
      <c r="J4" s="3"/>
      <c r="K4" s="3"/>
      <c r="L4" s="71" t="s">
        <v>23</v>
      </c>
      <c r="M4" s="71"/>
      <c r="N4" s="71"/>
      <c r="O4" s="71"/>
      <c r="P4" s="71"/>
      <c r="Q4" s="71"/>
      <c r="R4" s="71"/>
      <c r="S4" s="15"/>
      <c r="T4" s="12"/>
      <c r="U4" s="1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74" t="s">
        <v>0</v>
      </c>
      <c r="B7" s="68" t="s">
        <v>3</v>
      </c>
      <c r="C7" s="68" t="s">
        <v>4</v>
      </c>
      <c r="D7" s="68" t="s">
        <v>10</v>
      </c>
      <c r="E7" s="68" t="s">
        <v>5</v>
      </c>
      <c r="F7" s="68"/>
      <c r="G7" s="68"/>
      <c r="H7" s="68" t="s">
        <v>8</v>
      </c>
      <c r="I7" s="68"/>
      <c r="J7" s="68"/>
      <c r="K7" s="68"/>
      <c r="L7" s="68"/>
      <c r="M7" s="68"/>
      <c r="N7" s="68" t="s">
        <v>6</v>
      </c>
      <c r="O7" s="68"/>
      <c r="P7" s="68"/>
      <c r="Q7" s="68" t="s">
        <v>9</v>
      </c>
      <c r="R7" s="68"/>
      <c r="S7" s="68"/>
      <c r="T7" s="68"/>
      <c r="U7" s="68"/>
      <c r="V7" s="68"/>
      <c r="W7" s="68" t="s">
        <v>7</v>
      </c>
      <c r="X7" s="68"/>
      <c r="Y7" s="68"/>
    </row>
    <row r="8" spans="1:25" ht="14.25" customHeight="1" x14ac:dyDescent="0.25">
      <c r="A8" s="74"/>
      <c r="B8" s="68"/>
      <c r="C8" s="68"/>
      <c r="D8" s="68"/>
      <c r="E8" s="68" t="s">
        <v>14</v>
      </c>
      <c r="F8" s="68" t="s">
        <v>15</v>
      </c>
      <c r="G8" s="68" t="s">
        <v>16</v>
      </c>
      <c r="H8" s="68" t="s">
        <v>19</v>
      </c>
      <c r="I8" s="68"/>
      <c r="J8" s="68"/>
      <c r="K8" s="68" t="s">
        <v>20</v>
      </c>
      <c r="L8" s="68"/>
      <c r="M8" s="68"/>
      <c r="N8" s="68" t="s">
        <v>14</v>
      </c>
      <c r="O8" s="68" t="s">
        <v>15</v>
      </c>
      <c r="P8" s="68" t="s">
        <v>16</v>
      </c>
      <c r="Q8" s="68" t="s">
        <v>21</v>
      </c>
      <c r="R8" s="68"/>
      <c r="S8" s="68"/>
      <c r="T8" s="68" t="s">
        <v>22</v>
      </c>
      <c r="U8" s="68"/>
      <c r="V8" s="68"/>
      <c r="W8" s="1"/>
      <c r="X8" s="1"/>
      <c r="Y8" s="1"/>
    </row>
    <row r="9" spans="1:25" ht="128.25" customHeight="1" x14ac:dyDescent="0.25">
      <c r="A9" s="74"/>
      <c r="B9" s="68"/>
      <c r="C9" s="68"/>
      <c r="D9" s="68"/>
      <c r="E9" s="68"/>
      <c r="F9" s="68"/>
      <c r="G9" s="68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68"/>
      <c r="O9" s="68"/>
      <c r="P9" s="68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0">
        <v>1</v>
      </c>
      <c r="B10" s="6"/>
      <c r="C10" s="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.75" x14ac:dyDescent="0.25">
      <c r="A11" s="10">
        <v>2</v>
      </c>
      <c r="B11" s="6"/>
      <c r="C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.75" x14ac:dyDescent="0.25">
      <c r="A12" s="10">
        <v>3</v>
      </c>
      <c r="B12" s="1"/>
      <c r="C12" s="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.75" x14ac:dyDescent="0.25">
      <c r="A13" s="10">
        <v>4</v>
      </c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.75" x14ac:dyDescent="0.25">
      <c r="A14" s="10">
        <v>5</v>
      </c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.75" x14ac:dyDescent="0.25">
      <c r="A15" s="10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0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73" t="s">
        <v>1</v>
      </c>
      <c r="B17" s="73"/>
      <c r="C17" s="73"/>
      <c r="D17" s="14">
        <f t="shared" ref="D17:Y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</row>
    <row r="18" spans="1:25" ht="15.75" x14ac:dyDescent="0.25">
      <c r="A18" s="72" t="s">
        <v>11</v>
      </c>
      <c r="B18" s="72"/>
      <c r="C18" s="72"/>
      <c r="D18" s="16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9"/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3"/>
  <sheetViews>
    <sheetView topLeftCell="B1" zoomScale="59" zoomScaleNormal="59" workbookViewId="0">
      <selection activeCell="M11" sqref="M11"/>
    </sheetView>
  </sheetViews>
  <sheetFormatPr defaultRowHeight="18.75" x14ac:dyDescent="0.25"/>
  <cols>
    <col min="1" max="1" width="7" style="25" customWidth="1"/>
    <col min="2" max="2" width="17.42578125" style="25" customWidth="1"/>
    <col min="3" max="3" width="20.7109375" style="25" customWidth="1"/>
    <col min="4" max="4" width="12.140625" style="25" customWidth="1"/>
    <col min="5" max="5" width="12.42578125" style="25" customWidth="1"/>
    <col min="6" max="6" width="13.28515625" style="25" customWidth="1"/>
    <col min="7" max="12" width="12.28515625" style="25" customWidth="1"/>
    <col min="13" max="13" width="12.7109375" style="25" customWidth="1"/>
    <col min="14" max="14" width="12.85546875" style="25" customWidth="1"/>
    <col min="15" max="15" width="11.85546875" style="25" customWidth="1"/>
    <col min="16" max="28" width="13.28515625" style="25" customWidth="1"/>
    <col min="29" max="29" width="12.42578125" style="25" customWidth="1"/>
    <col min="30" max="30" width="13" style="25" customWidth="1"/>
    <col min="31" max="32" width="12.42578125" style="25" customWidth="1"/>
    <col min="33" max="33" width="12.28515625" style="25" customWidth="1"/>
    <col min="34" max="34" width="12.5703125" style="25" customWidth="1"/>
    <col min="35" max="16384" width="9.140625" style="25"/>
  </cols>
  <sheetData>
    <row r="2" spans="1:34" x14ac:dyDescent="0.25">
      <c r="B2" s="81" t="s">
        <v>68</v>
      </c>
      <c r="C2" s="81"/>
      <c r="D2" s="81"/>
      <c r="E2" s="81"/>
      <c r="F2" s="81"/>
      <c r="G2" s="81"/>
      <c r="H2" s="26"/>
      <c r="I2" s="26"/>
      <c r="J2" s="26"/>
      <c r="K2" s="27"/>
      <c r="L2" s="75" t="s">
        <v>72</v>
      </c>
      <c r="M2" s="76"/>
      <c r="N2" s="76"/>
      <c r="O2" s="76"/>
      <c r="P2" s="76"/>
      <c r="Q2" s="76"/>
      <c r="R2" s="76"/>
      <c r="S2" s="76"/>
      <c r="T2" s="76"/>
      <c r="U2" s="76"/>
      <c r="AG2" s="88" t="s">
        <v>18</v>
      </c>
      <c r="AH2" s="88"/>
    </row>
    <row r="3" spans="1:34" x14ac:dyDescent="0.25">
      <c r="B3" s="75" t="s">
        <v>73</v>
      </c>
      <c r="C3" s="76"/>
      <c r="D3" s="76"/>
      <c r="E3" s="76"/>
      <c r="F3" s="76"/>
      <c r="G3" s="27"/>
      <c r="H3" s="27"/>
      <c r="I3" s="27"/>
      <c r="J3" s="27"/>
      <c r="K3" s="27"/>
      <c r="L3" s="75" t="s">
        <v>74</v>
      </c>
      <c r="M3" s="76"/>
      <c r="N3" s="76"/>
      <c r="O3" s="76"/>
      <c r="P3" s="76"/>
      <c r="Q3" s="76"/>
      <c r="R3" s="76"/>
      <c r="S3" s="27"/>
      <c r="T3" s="27"/>
      <c r="U3" s="27"/>
      <c r="V3" s="28"/>
      <c r="W3" s="28"/>
      <c r="X3" s="28"/>
      <c r="Y3" s="28"/>
      <c r="Z3" s="28"/>
      <c r="AA3" s="28"/>
      <c r="AB3" s="28"/>
      <c r="AC3" s="28"/>
      <c r="AD3" s="28"/>
    </row>
    <row r="4" spans="1:34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75" t="s">
        <v>75</v>
      </c>
      <c r="M4" s="76"/>
      <c r="N4" s="76"/>
      <c r="O4" s="76"/>
      <c r="P4" s="76"/>
      <c r="Q4" s="76"/>
      <c r="R4" s="76"/>
      <c r="S4" s="76"/>
      <c r="T4" s="76"/>
      <c r="U4" s="76"/>
      <c r="V4" s="29"/>
      <c r="W4" s="29"/>
      <c r="X4" s="29"/>
      <c r="Y4" s="29"/>
      <c r="Z4" s="29"/>
      <c r="AA4" s="29"/>
      <c r="AB4" s="29"/>
      <c r="AC4" s="29"/>
      <c r="AD4" s="29"/>
    </row>
    <row r="6" spans="1:34" x14ac:dyDescent="0.25">
      <c r="B6" s="30"/>
      <c r="C6" s="30"/>
    </row>
    <row r="7" spans="1:34" ht="24.75" customHeight="1" x14ac:dyDescent="0.25">
      <c r="A7" s="87" t="s">
        <v>0</v>
      </c>
      <c r="B7" s="77" t="s">
        <v>3</v>
      </c>
      <c r="C7" s="77" t="s">
        <v>4</v>
      </c>
      <c r="D7" s="77" t="s">
        <v>10</v>
      </c>
      <c r="E7" s="77" t="s">
        <v>5</v>
      </c>
      <c r="F7" s="77"/>
      <c r="G7" s="77"/>
      <c r="H7" s="78" t="s">
        <v>8</v>
      </c>
      <c r="I7" s="79"/>
      <c r="J7" s="79"/>
      <c r="K7" s="79"/>
      <c r="L7" s="79"/>
      <c r="M7" s="80"/>
      <c r="N7" s="77" t="s">
        <v>6</v>
      </c>
      <c r="O7" s="77"/>
      <c r="P7" s="77"/>
      <c r="Q7" s="78" t="s">
        <v>9</v>
      </c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80"/>
      <c r="AF7" s="77" t="s">
        <v>7</v>
      </c>
      <c r="AG7" s="77"/>
      <c r="AH7" s="77"/>
    </row>
    <row r="8" spans="1:34" ht="15.75" customHeight="1" x14ac:dyDescent="0.25">
      <c r="A8" s="87"/>
      <c r="B8" s="77"/>
      <c r="C8" s="77"/>
      <c r="D8" s="77"/>
      <c r="E8" s="89" t="s">
        <v>14</v>
      </c>
      <c r="F8" s="89" t="s">
        <v>15</v>
      </c>
      <c r="G8" s="89" t="s">
        <v>16</v>
      </c>
      <c r="H8" s="77" t="s">
        <v>19</v>
      </c>
      <c r="I8" s="77"/>
      <c r="J8" s="77"/>
      <c r="K8" s="77" t="s">
        <v>20</v>
      </c>
      <c r="L8" s="77"/>
      <c r="M8" s="77"/>
      <c r="N8" s="89" t="s">
        <v>14</v>
      </c>
      <c r="O8" s="89" t="s">
        <v>15</v>
      </c>
      <c r="P8" s="89" t="s">
        <v>16</v>
      </c>
      <c r="Q8" s="77" t="s">
        <v>25</v>
      </c>
      <c r="R8" s="77"/>
      <c r="S8" s="77"/>
      <c r="T8" s="77" t="s">
        <v>21</v>
      </c>
      <c r="U8" s="77"/>
      <c r="V8" s="77"/>
      <c r="W8" s="77" t="s">
        <v>26</v>
      </c>
      <c r="X8" s="77"/>
      <c r="Y8" s="77"/>
      <c r="Z8" s="78" t="s">
        <v>27</v>
      </c>
      <c r="AA8" s="79"/>
      <c r="AB8" s="80"/>
      <c r="AC8" s="78" t="s">
        <v>22</v>
      </c>
      <c r="AD8" s="79"/>
      <c r="AE8" s="80"/>
      <c r="AF8" s="89" t="s">
        <v>14</v>
      </c>
      <c r="AG8" s="89" t="s">
        <v>15</v>
      </c>
      <c r="AH8" s="89" t="s">
        <v>16</v>
      </c>
    </row>
    <row r="9" spans="1:34" ht="126.75" customHeight="1" x14ac:dyDescent="0.25">
      <c r="A9" s="87"/>
      <c r="B9" s="77"/>
      <c r="C9" s="77"/>
      <c r="D9" s="77"/>
      <c r="E9" s="90"/>
      <c r="F9" s="90"/>
      <c r="G9" s="90"/>
      <c r="H9" s="32" t="s">
        <v>14</v>
      </c>
      <c r="I9" s="32" t="s">
        <v>15</v>
      </c>
      <c r="J9" s="32" t="s">
        <v>16</v>
      </c>
      <c r="K9" s="32" t="s">
        <v>14</v>
      </c>
      <c r="L9" s="32" t="s">
        <v>15</v>
      </c>
      <c r="M9" s="32" t="s">
        <v>16</v>
      </c>
      <c r="N9" s="90"/>
      <c r="O9" s="90"/>
      <c r="P9" s="90"/>
      <c r="Q9" s="33" t="s">
        <v>14</v>
      </c>
      <c r="R9" s="33" t="s">
        <v>15</v>
      </c>
      <c r="S9" s="33" t="s">
        <v>16</v>
      </c>
      <c r="T9" s="33" t="s">
        <v>14</v>
      </c>
      <c r="U9" s="33" t="s">
        <v>15</v>
      </c>
      <c r="V9" s="33" t="s">
        <v>16</v>
      </c>
      <c r="W9" s="33" t="s">
        <v>14</v>
      </c>
      <c r="X9" s="33" t="s">
        <v>15</v>
      </c>
      <c r="Y9" s="33" t="s">
        <v>16</v>
      </c>
      <c r="Z9" s="32" t="s">
        <v>14</v>
      </c>
      <c r="AA9" s="32" t="s">
        <v>15</v>
      </c>
      <c r="AB9" s="32" t="s">
        <v>16</v>
      </c>
      <c r="AC9" s="32" t="s">
        <v>14</v>
      </c>
      <c r="AD9" s="32" t="s">
        <v>15</v>
      </c>
      <c r="AE9" s="32" t="s">
        <v>16</v>
      </c>
      <c r="AF9" s="90"/>
      <c r="AG9" s="90"/>
      <c r="AH9" s="90"/>
    </row>
    <row r="10" spans="1:34" ht="36.75" customHeight="1" x14ac:dyDescent="0.25">
      <c r="A10" s="31">
        <v>1</v>
      </c>
      <c r="B10" s="34" t="s">
        <v>66</v>
      </c>
      <c r="C10" s="34" t="s">
        <v>76</v>
      </c>
      <c r="D10" s="31">
        <v>20</v>
      </c>
      <c r="E10" s="31">
        <v>5</v>
      </c>
      <c r="F10" s="31">
        <v>14</v>
      </c>
      <c r="G10" s="31">
        <v>1</v>
      </c>
      <c r="H10" s="31">
        <v>6</v>
      </c>
      <c r="I10" s="31">
        <v>13</v>
      </c>
      <c r="J10" s="31">
        <v>1</v>
      </c>
      <c r="K10" s="31">
        <v>6</v>
      </c>
      <c r="L10" s="31">
        <v>12</v>
      </c>
      <c r="M10" s="31">
        <v>2</v>
      </c>
      <c r="N10" s="31">
        <v>5</v>
      </c>
      <c r="O10" s="31">
        <v>14</v>
      </c>
      <c r="P10" s="31">
        <v>1</v>
      </c>
      <c r="Q10" s="31">
        <v>5</v>
      </c>
      <c r="R10" s="31">
        <v>10</v>
      </c>
      <c r="S10" s="31">
        <v>5</v>
      </c>
      <c r="T10" s="31">
        <v>6</v>
      </c>
      <c r="U10" s="31">
        <v>11</v>
      </c>
      <c r="V10" s="31">
        <v>3</v>
      </c>
      <c r="W10" s="35">
        <v>5</v>
      </c>
      <c r="X10" s="35">
        <v>13</v>
      </c>
      <c r="Y10" s="35">
        <v>2</v>
      </c>
      <c r="Z10" s="35">
        <v>2</v>
      </c>
      <c r="AA10" s="35">
        <v>14</v>
      </c>
      <c r="AB10" s="35">
        <v>4</v>
      </c>
      <c r="AC10" s="31">
        <v>6</v>
      </c>
      <c r="AD10" s="31">
        <v>10</v>
      </c>
      <c r="AE10" s="31">
        <v>4</v>
      </c>
      <c r="AF10" s="31">
        <v>5</v>
      </c>
      <c r="AG10" s="31">
        <v>11</v>
      </c>
      <c r="AH10" s="31">
        <v>4</v>
      </c>
    </row>
    <row r="11" spans="1:34" ht="37.5" x14ac:dyDescent="0.25">
      <c r="A11" s="31">
        <v>2</v>
      </c>
      <c r="B11" s="34" t="s">
        <v>67</v>
      </c>
      <c r="C11" s="34" t="s">
        <v>77</v>
      </c>
      <c r="D11" s="31">
        <v>20</v>
      </c>
      <c r="E11" s="31">
        <v>15</v>
      </c>
      <c r="F11" s="31">
        <v>5</v>
      </c>
      <c r="G11" s="31">
        <v>0</v>
      </c>
      <c r="H11" s="31">
        <v>14</v>
      </c>
      <c r="I11" s="31">
        <v>5</v>
      </c>
      <c r="J11" s="31">
        <v>1</v>
      </c>
      <c r="K11" s="31">
        <v>12</v>
      </c>
      <c r="L11" s="31">
        <v>7</v>
      </c>
      <c r="M11" s="31">
        <v>1</v>
      </c>
      <c r="N11" s="31">
        <v>11</v>
      </c>
      <c r="O11" s="31">
        <v>8</v>
      </c>
      <c r="P11" s="31">
        <v>1</v>
      </c>
      <c r="Q11" s="31">
        <v>14</v>
      </c>
      <c r="R11" s="31">
        <v>3</v>
      </c>
      <c r="S11" s="31">
        <v>3</v>
      </c>
      <c r="T11" s="31">
        <v>11</v>
      </c>
      <c r="U11" s="31">
        <v>9</v>
      </c>
      <c r="V11" s="31">
        <v>0</v>
      </c>
      <c r="W11" s="31">
        <v>10</v>
      </c>
      <c r="X11" s="31">
        <v>8</v>
      </c>
      <c r="Y11" s="31">
        <v>2</v>
      </c>
      <c r="Z11" s="31">
        <v>13</v>
      </c>
      <c r="AA11" s="31">
        <v>6</v>
      </c>
      <c r="AB11" s="31">
        <v>1</v>
      </c>
      <c r="AC11" s="31">
        <v>9</v>
      </c>
      <c r="AD11" s="31">
        <v>8</v>
      </c>
      <c r="AE11" s="31">
        <v>3</v>
      </c>
      <c r="AF11" s="31">
        <v>11</v>
      </c>
      <c r="AG11" s="31">
        <v>9</v>
      </c>
      <c r="AH11" s="31">
        <v>0</v>
      </c>
    </row>
    <row r="12" spans="1:34" ht="27" customHeight="1" x14ac:dyDescent="0.25">
      <c r="A12" s="84" t="s">
        <v>1</v>
      </c>
      <c r="B12" s="85"/>
      <c r="C12" s="86"/>
      <c r="D12" s="36">
        <f t="shared" ref="D12:AH12" si="0">SUM(D10:D11)</f>
        <v>40</v>
      </c>
      <c r="E12" s="31">
        <f t="shared" si="0"/>
        <v>20</v>
      </c>
      <c r="F12" s="31">
        <f t="shared" si="0"/>
        <v>19</v>
      </c>
      <c r="G12" s="31">
        <f t="shared" si="0"/>
        <v>1</v>
      </c>
      <c r="H12" s="31">
        <f t="shared" si="0"/>
        <v>20</v>
      </c>
      <c r="I12" s="31">
        <f t="shared" si="0"/>
        <v>18</v>
      </c>
      <c r="J12" s="31">
        <f t="shared" si="0"/>
        <v>2</v>
      </c>
      <c r="K12" s="31">
        <f t="shared" si="0"/>
        <v>18</v>
      </c>
      <c r="L12" s="31">
        <f t="shared" si="0"/>
        <v>19</v>
      </c>
      <c r="M12" s="31">
        <f t="shared" si="0"/>
        <v>3</v>
      </c>
      <c r="N12" s="31">
        <f t="shared" si="0"/>
        <v>16</v>
      </c>
      <c r="O12" s="31">
        <f t="shared" si="0"/>
        <v>22</v>
      </c>
      <c r="P12" s="31">
        <f t="shared" si="0"/>
        <v>2</v>
      </c>
      <c r="Q12" s="31">
        <f t="shared" si="0"/>
        <v>19</v>
      </c>
      <c r="R12" s="31">
        <f t="shared" si="0"/>
        <v>13</v>
      </c>
      <c r="S12" s="31">
        <f t="shared" si="0"/>
        <v>8</v>
      </c>
      <c r="T12" s="31">
        <f t="shared" si="0"/>
        <v>17</v>
      </c>
      <c r="U12" s="31">
        <f t="shared" si="0"/>
        <v>20</v>
      </c>
      <c r="V12" s="31">
        <f t="shared" si="0"/>
        <v>3</v>
      </c>
      <c r="W12" s="31">
        <f t="shared" si="0"/>
        <v>15</v>
      </c>
      <c r="X12" s="31">
        <f t="shared" si="0"/>
        <v>21</v>
      </c>
      <c r="Y12" s="31">
        <f t="shared" si="0"/>
        <v>4</v>
      </c>
      <c r="Z12" s="31">
        <f t="shared" si="0"/>
        <v>15</v>
      </c>
      <c r="AA12" s="31">
        <f t="shared" si="0"/>
        <v>20</v>
      </c>
      <c r="AB12" s="31">
        <f t="shared" si="0"/>
        <v>5</v>
      </c>
      <c r="AC12" s="31">
        <f t="shared" si="0"/>
        <v>15</v>
      </c>
      <c r="AD12" s="31">
        <f t="shared" si="0"/>
        <v>18</v>
      </c>
      <c r="AE12" s="31">
        <f t="shared" si="0"/>
        <v>7</v>
      </c>
      <c r="AF12" s="31">
        <f t="shared" si="0"/>
        <v>16</v>
      </c>
      <c r="AG12" s="31">
        <f t="shared" si="0"/>
        <v>20</v>
      </c>
      <c r="AH12" s="31">
        <f t="shared" si="0"/>
        <v>4</v>
      </c>
    </row>
    <row r="13" spans="1:34" ht="27.75" customHeight="1" x14ac:dyDescent="0.25">
      <c r="A13" s="82" t="s">
        <v>11</v>
      </c>
      <c r="B13" s="83"/>
      <c r="C13" s="83"/>
      <c r="D13" s="37">
        <f>D12*100/D12</f>
        <v>100</v>
      </c>
      <c r="E13" s="38">
        <f>E12*100/D12</f>
        <v>50</v>
      </c>
      <c r="F13" s="38">
        <f>F12*100/D12</f>
        <v>47.5</v>
      </c>
      <c r="G13" s="38">
        <f>G12*100/D12</f>
        <v>2.5</v>
      </c>
      <c r="H13" s="38">
        <f>H12*100/D12</f>
        <v>50</v>
      </c>
      <c r="I13" s="38">
        <f>I12*100/D12</f>
        <v>45</v>
      </c>
      <c r="J13" s="38">
        <f>J12*100/D12</f>
        <v>5</v>
      </c>
      <c r="K13" s="38">
        <f>K12*100/D12</f>
        <v>45</v>
      </c>
      <c r="L13" s="38">
        <f>L12*100/D12</f>
        <v>47.5</v>
      </c>
      <c r="M13" s="38">
        <f>M12*100/D12</f>
        <v>7.5</v>
      </c>
      <c r="N13" s="38">
        <f>N12*100/D12</f>
        <v>40</v>
      </c>
      <c r="O13" s="38">
        <f>O12*100/D12</f>
        <v>55</v>
      </c>
      <c r="P13" s="38">
        <f>P12*100/D12</f>
        <v>5</v>
      </c>
      <c r="Q13" s="38">
        <f>Q12*100/D12</f>
        <v>47.5</v>
      </c>
      <c r="R13" s="38">
        <f>R12*100/D12</f>
        <v>32.5</v>
      </c>
      <c r="S13" s="38">
        <f>S12*100/D12</f>
        <v>20</v>
      </c>
      <c r="T13" s="38">
        <f>T12*100/D12</f>
        <v>42.5</v>
      </c>
      <c r="U13" s="38">
        <f>U12*100/D12</f>
        <v>50</v>
      </c>
      <c r="V13" s="38">
        <f>V12*100/D12</f>
        <v>7.5</v>
      </c>
      <c r="W13" s="38">
        <f>W12*100/D12</f>
        <v>37.5</v>
      </c>
      <c r="X13" s="38">
        <f>X12*100/D12</f>
        <v>52.5</v>
      </c>
      <c r="Y13" s="38">
        <f>Y12*100/D12</f>
        <v>10</v>
      </c>
      <c r="Z13" s="38">
        <f>Z12*100/D12</f>
        <v>37.5</v>
      </c>
      <c r="AA13" s="38">
        <f>AA12*100/D12</f>
        <v>50</v>
      </c>
      <c r="AB13" s="38">
        <f>AB12*100/D12</f>
        <v>12.5</v>
      </c>
      <c r="AC13" s="38">
        <f>AC12*100/D12</f>
        <v>37.5</v>
      </c>
      <c r="AD13" s="38">
        <f>AD12*100/D12</f>
        <v>45</v>
      </c>
      <c r="AE13" s="38">
        <f>AE12*100/D12</f>
        <v>17.5</v>
      </c>
      <c r="AF13" s="38">
        <f>AF12*100/D12</f>
        <v>40</v>
      </c>
      <c r="AG13" s="38">
        <f>AG12*100/D12</f>
        <v>50</v>
      </c>
      <c r="AH13" s="38">
        <f>AH12*100/D12</f>
        <v>10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3:C13"/>
    <mergeCell ref="AF7:AH7"/>
    <mergeCell ref="A12:C12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zoomScale="71" zoomScaleNormal="71" workbookViewId="0">
      <selection activeCell="N10" sqref="N10"/>
    </sheetView>
  </sheetViews>
  <sheetFormatPr defaultRowHeight="15" x14ac:dyDescent="0.25"/>
  <cols>
    <col min="1" max="1" width="5.28515625" style="49" customWidth="1"/>
    <col min="2" max="2" width="19.7109375" style="49" customWidth="1"/>
    <col min="3" max="3" width="21.42578125" style="49" customWidth="1"/>
    <col min="4" max="4" width="13.140625" style="49" customWidth="1"/>
    <col min="5" max="5" width="13" style="49" customWidth="1"/>
    <col min="6" max="6" width="12.7109375" style="49" customWidth="1"/>
    <col min="7" max="13" width="12.42578125" style="49" customWidth="1"/>
    <col min="14" max="14" width="12" style="49" customWidth="1"/>
    <col min="15" max="15" width="12.5703125" style="49" customWidth="1"/>
    <col min="16" max="16" width="13.140625" style="49" customWidth="1"/>
    <col min="17" max="17" width="12.28515625" style="49" customWidth="1"/>
    <col min="18" max="18" width="12.42578125" style="49" customWidth="1"/>
    <col min="19" max="31" width="12.28515625" style="49" customWidth="1"/>
    <col min="32" max="32" width="12.140625" style="49" customWidth="1"/>
    <col min="33" max="33" width="12.42578125" style="49" customWidth="1"/>
    <col min="34" max="34" width="12.140625" style="49" customWidth="1"/>
    <col min="35" max="35" width="12.85546875" style="49" customWidth="1"/>
    <col min="36" max="36" width="11.42578125" style="49" customWidth="1"/>
    <col min="37" max="37" width="11.5703125" style="49" customWidth="1"/>
    <col min="38" max="16384" width="9.140625" style="49"/>
  </cols>
  <sheetData>
    <row r="2" spans="1:37" ht="15.75" x14ac:dyDescent="0.25">
      <c r="A2" s="45"/>
      <c r="B2" s="91" t="s">
        <v>46</v>
      </c>
      <c r="C2" s="91"/>
      <c r="D2" s="91"/>
      <c r="E2" s="91"/>
      <c r="F2" s="91"/>
      <c r="G2" s="91"/>
      <c r="H2" s="46"/>
      <c r="I2" s="46"/>
      <c r="J2" s="46"/>
      <c r="K2" s="47"/>
      <c r="L2" s="92" t="s">
        <v>78</v>
      </c>
      <c r="M2" s="93"/>
      <c r="N2" s="93"/>
      <c r="O2" s="93"/>
      <c r="P2" s="93"/>
      <c r="Q2" s="93"/>
      <c r="R2" s="93"/>
      <c r="S2" s="93"/>
      <c r="T2" s="93"/>
      <c r="U2" s="93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99" t="s">
        <v>18</v>
      </c>
      <c r="AK2" s="99"/>
    </row>
    <row r="3" spans="1:37" ht="15.75" x14ac:dyDescent="0.25">
      <c r="A3" s="48"/>
      <c r="B3" s="92" t="s">
        <v>79</v>
      </c>
      <c r="C3" s="93"/>
      <c r="D3" s="93"/>
      <c r="E3" s="93"/>
      <c r="F3" s="93"/>
      <c r="G3" s="47"/>
      <c r="H3" s="47"/>
      <c r="I3" s="47"/>
      <c r="J3" s="47"/>
      <c r="K3" s="47"/>
      <c r="L3" s="92" t="s">
        <v>80</v>
      </c>
      <c r="M3" s="93"/>
      <c r="N3" s="93"/>
      <c r="O3" s="93"/>
      <c r="P3" s="93"/>
      <c r="Q3" s="93"/>
      <c r="R3" s="93"/>
      <c r="S3" s="47"/>
      <c r="T3" s="47"/>
      <c r="U3" s="47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48"/>
      <c r="AI3" s="48"/>
      <c r="AJ3" s="48"/>
      <c r="AK3" s="48"/>
    </row>
    <row r="4" spans="1:37" ht="15.75" x14ac:dyDescent="0.25">
      <c r="A4" s="48"/>
      <c r="B4" s="51"/>
      <c r="C4" s="51"/>
      <c r="D4" s="51"/>
      <c r="E4" s="51"/>
      <c r="F4" s="51"/>
      <c r="G4" s="47"/>
      <c r="H4" s="47"/>
      <c r="I4" s="47"/>
      <c r="J4" s="47"/>
      <c r="K4" s="47"/>
      <c r="L4" s="94" t="s">
        <v>81</v>
      </c>
      <c r="M4" s="95"/>
      <c r="N4" s="95"/>
      <c r="O4" s="95"/>
      <c r="P4" s="95"/>
      <c r="Q4" s="95"/>
      <c r="R4" s="95"/>
      <c r="S4" s="95"/>
      <c r="T4" s="95"/>
      <c r="U4" s="95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48"/>
      <c r="AI4" s="48"/>
      <c r="AJ4" s="48"/>
      <c r="AK4" s="48"/>
    </row>
    <row r="5" spans="1:37" ht="15.7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ht="15.75" x14ac:dyDescent="0.25">
      <c r="A6" s="48"/>
      <c r="B6" s="53"/>
      <c r="C6" s="53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7" ht="15.75" customHeight="1" x14ac:dyDescent="0.25">
      <c r="A7" s="87" t="s">
        <v>0</v>
      </c>
      <c r="B7" s="77" t="s">
        <v>3</v>
      </c>
      <c r="C7" s="77" t="s">
        <v>4</v>
      </c>
      <c r="D7" s="77" t="s">
        <v>10</v>
      </c>
      <c r="E7" s="77" t="s">
        <v>5</v>
      </c>
      <c r="F7" s="77"/>
      <c r="G7" s="77"/>
      <c r="H7" s="78" t="s">
        <v>8</v>
      </c>
      <c r="I7" s="79"/>
      <c r="J7" s="79"/>
      <c r="K7" s="79"/>
      <c r="L7" s="79"/>
      <c r="M7" s="79"/>
      <c r="N7" s="79"/>
      <c r="O7" s="79"/>
      <c r="P7" s="80"/>
      <c r="Q7" s="77" t="s">
        <v>6</v>
      </c>
      <c r="R7" s="77"/>
      <c r="S7" s="77"/>
      <c r="T7" s="78" t="s">
        <v>9</v>
      </c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80"/>
      <c r="AI7" s="77" t="s">
        <v>7</v>
      </c>
      <c r="AJ7" s="77"/>
      <c r="AK7" s="77"/>
    </row>
    <row r="8" spans="1:37" ht="15.75" customHeight="1" x14ac:dyDescent="0.25">
      <c r="A8" s="87"/>
      <c r="B8" s="77"/>
      <c r="C8" s="77"/>
      <c r="D8" s="77"/>
      <c r="E8" s="89" t="s">
        <v>14</v>
      </c>
      <c r="F8" s="89" t="s">
        <v>15</v>
      </c>
      <c r="G8" s="89" t="s">
        <v>16</v>
      </c>
      <c r="H8" s="96" t="s">
        <v>19</v>
      </c>
      <c r="I8" s="97"/>
      <c r="J8" s="97"/>
      <c r="K8" s="79" t="s">
        <v>20</v>
      </c>
      <c r="L8" s="79"/>
      <c r="M8" s="80"/>
      <c r="N8" s="96" t="s">
        <v>24</v>
      </c>
      <c r="O8" s="97"/>
      <c r="P8" s="98"/>
      <c r="Q8" s="89" t="s">
        <v>14</v>
      </c>
      <c r="R8" s="89" t="s">
        <v>15</v>
      </c>
      <c r="S8" s="89" t="s">
        <v>16</v>
      </c>
      <c r="T8" s="87" t="s">
        <v>25</v>
      </c>
      <c r="U8" s="87"/>
      <c r="V8" s="87"/>
      <c r="W8" s="87" t="s">
        <v>21</v>
      </c>
      <c r="X8" s="87"/>
      <c r="Y8" s="87"/>
      <c r="Z8" s="87" t="s">
        <v>26</v>
      </c>
      <c r="AA8" s="87"/>
      <c r="AB8" s="87"/>
      <c r="AC8" s="87" t="s">
        <v>27</v>
      </c>
      <c r="AD8" s="87"/>
      <c r="AE8" s="87"/>
      <c r="AF8" s="97" t="s">
        <v>22</v>
      </c>
      <c r="AG8" s="97"/>
      <c r="AH8" s="98"/>
      <c r="AI8" s="89" t="s">
        <v>14</v>
      </c>
      <c r="AJ8" s="89" t="s">
        <v>15</v>
      </c>
      <c r="AK8" s="89" t="s">
        <v>16</v>
      </c>
    </row>
    <row r="9" spans="1:37" ht="94.5" customHeight="1" x14ac:dyDescent="0.25">
      <c r="A9" s="87"/>
      <c r="B9" s="77"/>
      <c r="C9" s="77"/>
      <c r="D9" s="77"/>
      <c r="E9" s="90"/>
      <c r="F9" s="90"/>
      <c r="G9" s="90"/>
      <c r="H9" s="32" t="s">
        <v>14</v>
      </c>
      <c r="I9" s="32" t="s">
        <v>15</v>
      </c>
      <c r="J9" s="32" t="s">
        <v>16</v>
      </c>
      <c r="K9" s="32" t="s">
        <v>14</v>
      </c>
      <c r="L9" s="32" t="s">
        <v>15</v>
      </c>
      <c r="M9" s="32" t="s">
        <v>16</v>
      </c>
      <c r="N9" s="32" t="s">
        <v>14</v>
      </c>
      <c r="O9" s="32" t="s">
        <v>15</v>
      </c>
      <c r="P9" s="32" t="s">
        <v>16</v>
      </c>
      <c r="Q9" s="90"/>
      <c r="R9" s="90"/>
      <c r="S9" s="90"/>
      <c r="T9" s="32" t="s">
        <v>14</v>
      </c>
      <c r="U9" s="32" t="s">
        <v>15</v>
      </c>
      <c r="V9" s="32" t="s">
        <v>16</v>
      </c>
      <c r="W9" s="32" t="s">
        <v>14</v>
      </c>
      <c r="X9" s="32" t="s">
        <v>15</v>
      </c>
      <c r="Y9" s="32" t="s">
        <v>16</v>
      </c>
      <c r="Z9" s="32" t="s">
        <v>14</v>
      </c>
      <c r="AA9" s="32" t="s">
        <v>15</v>
      </c>
      <c r="AB9" s="32" t="s">
        <v>16</v>
      </c>
      <c r="AC9" s="32" t="s">
        <v>14</v>
      </c>
      <c r="AD9" s="32" t="s">
        <v>15</v>
      </c>
      <c r="AE9" s="32" t="s">
        <v>16</v>
      </c>
      <c r="AF9" s="32" t="s">
        <v>14</v>
      </c>
      <c r="AG9" s="32" t="s">
        <v>15</v>
      </c>
      <c r="AH9" s="32" t="s">
        <v>16</v>
      </c>
      <c r="AI9" s="90"/>
      <c r="AJ9" s="90"/>
      <c r="AK9" s="90"/>
    </row>
    <row r="10" spans="1:37" s="54" customFormat="1" ht="37.5" x14ac:dyDescent="0.25">
      <c r="A10" s="35">
        <v>1</v>
      </c>
      <c r="B10" s="44" t="s">
        <v>38</v>
      </c>
      <c r="C10" s="44" t="s">
        <v>42</v>
      </c>
      <c r="D10" s="35">
        <v>25</v>
      </c>
      <c r="E10" s="35">
        <v>12</v>
      </c>
      <c r="F10" s="35">
        <v>10</v>
      </c>
      <c r="G10" s="35">
        <v>3</v>
      </c>
      <c r="H10" s="35">
        <v>12</v>
      </c>
      <c r="I10" s="35">
        <v>11</v>
      </c>
      <c r="J10" s="35">
        <v>2</v>
      </c>
      <c r="K10" s="35">
        <v>10</v>
      </c>
      <c r="L10" s="35">
        <v>11</v>
      </c>
      <c r="M10" s="35">
        <v>4</v>
      </c>
      <c r="N10" s="35">
        <v>12</v>
      </c>
      <c r="O10" s="35">
        <v>11</v>
      </c>
      <c r="P10" s="35">
        <v>2</v>
      </c>
      <c r="Q10" s="35">
        <v>11</v>
      </c>
      <c r="R10" s="35">
        <v>11</v>
      </c>
      <c r="S10" s="35">
        <v>3</v>
      </c>
      <c r="T10" s="35">
        <v>12</v>
      </c>
      <c r="U10" s="35">
        <v>10</v>
      </c>
      <c r="V10" s="35">
        <v>3</v>
      </c>
      <c r="W10" s="35">
        <v>12</v>
      </c>
      <c r="X10" s="35">
        <v>10</v>
      </c>
      <c r="Y10" s="35">
        <v>3</v>
      </c>
      <c r="Z10" s="35">
        <v>13</v>
      </c>
      <c r="AA10" s="35">
        <v>10</v>
      </c>
      <c r="AB10" s="35">
        <v>2</v>
      </c>
      <c r="AC10" s="35">
        <v>10</v>
      </c>
      <c r="AD10" s="35">
        <v>11</v>
      </c>
      <c r="AE10" s="35">
        <v>4</v>
      </c>
      <c r="AF10" s="35">
        <v>12</v>
      </c>
      <c r="AG10" s="35">
        <v>10</v>
      </c>
      <c r="AH10" s="35">
        <v>3</v>
      </c>
      <c r="AI10" s="35">
        <v>12</v>
      </c>
      <c r="AJ10" s="35">
        <v>11</v>
      </c>
      <c r="AK10" s="35">
        <v>2</v>
      </c>
    </row>
    <row r="11" spans="1:37" s="54" customFormat="1" ht="37.5" x14ac:dyDescent="0.25">
      <c r="A11" s="35">
        <v>2</v>
      </c>
      <c r="B11" s="44" t="s">
        <v>39</v>
      </c>
      <c r="C11" s="44" t="s">
        <v>43</v>
      </c>
      <c r="D11" s="35">
        <v>24</v>
      </c>
      <c r="E11" s="35">
        <v>11</v>
      </c>
      <c r="F11" s="35">
        <v>11</v>
      </c>
      <c r="G11" s="35">
        <v>2</v>
      </c>
      <c r="H11" s="35">
        <v>11</v>
      </c>
      <c r="I11" s="35">
        <v>11</v>
      </c>
      <c r="J11" s="35">
        <v>2</v>
      </c>
      <c r="K11" s="35">
        <v>11</v>
      </c>
      <c r="L11" s="35">
        <v>11</v>
      </c>
      <c r="M11" s="35">
        <v>2</v>
      </c>
      <c r="N11" s="35">
        <v>11</v>
      </c>
      <c r="O11" s="35">
        <v>12</v>
      </c>
      <c r="P11" s="35">
        <v>1</v>
      </c>
      <c r="Q11" s="35">
        <v>11</v>
      </c>
      <c r="R11" s="35">
        <v>12</v>
      </c>
      <c r="S11" s="35">
        <v>1</v>
      </c>
      <c r="T11" s="35">
        <v>11</v>
      </c>
      <c r="U11" s="35">
        <v>11</v>
      </c>
      <c r="V11" s="35">
        <v>2</v>
      </c>
      <c r="W11" s="35">
        <v>11</v>
      </c>
      <c r="X11" s="35">
        <v>12</v>
      </c>
      <c r="Y11" s="35">
        <v>1</v>
      </c>
      <c r="Z11" s="35">
        <v>11</v>
      </c>
      <c r="AA11" s="35">
        <v>11</v>
      </c>
      <c r="AB11" s="35">
        <v>2</v>
      </c>
      <c r="AC11" s="35">
        <v>11</v>
      </c>
      <c r="AD11" s="35">
        <v>13</v>
      </c>
      <c r="AE11" s="35">
        <v>0</v>
      </c>
      <c r="AF11" s="35">
        <v>11</v>
      </c>
      <c r="AG11" s="35">
        <v>12</v>
      </c>
      <c r="AH11" s="35">
        <v>1</v>
      </c>
      <c r="AI11" s="35">
        <v>11</v>
      </c>
      <c r="AJ11" s="35">
        <v>11</v>
      </c>
      <c r="AK11" s="35">
        <v>2</v>
      </c>
    </row>
    <row r="12" spans="1:37" s="54" customFormat="1" ht="37.5" x14ac:dyDescent="0.25">
      <c r="A12" s="35">
        <v>3</v>
      </c>
      <c r="B12" s="44" t="s">
        <v>40</v>
      </c>
      <c r="C12" s="44" t="s">
        <v>44</v>
      </c>
      <c r="D12" s="35">
        <v>24</v>
      </c>
      <c r="E12" s="35">
        <v>11</v>
      </c>
      <c r="F12" s="35">
        <v>10</v>
      </c>
      <c r="G12" s="35">
        <v>3</v>
      </c>
      <c r="H12" s="35">
        <v>9</v>
      </c>
      <c r="I12" s="35">
        <v>12</v>
      </c>
      <c r="J12" s="35">
        <v>3</v>
      </c>
      <c r="K12" s="35">
        <v>7</v>
      </c>
      <c r="L12" s="35">
        <v>13</v>
      </c>
      <c r="M12" s="35">
        <v>4</v>
      </c>
      <c r="N12" s="35">
        <v>9</v>
      </c>
      <c r="O12" s="35">
        <v>11</v>
      </c>
      <c r="P12" s="35">
        <v>4</v>
      </c>
      <c r="Q12" s="35">
        <v>8</v>
      </c>
      <c r="R12" s="35">
        <v>11</v>
      </c>
      <c r="S12" s="35">
        <v>5</v>
      </c>
      <c r="T12" s="35">
        <v>8</v>
      </c>
      <c r="U12" s="35">
        <v>10</v>
      </c>
      <c r="V12" s="35">
        <v>6</v>
      </c>
      <c r="W12" s="35">
        <v>8</v>
      </c>
      <c r="X12" s="35">
        <v>11</v>
      </c>
      <c r="Y12" s="35">
        <v>5</v>
      </c>
      <c r="Z12" s="35">
        <v>9</v>
      </c>
      <c r="AA12" s="35">
        <v>9</v>
      </c>
      <c r="AB12" s="35">
        <v>6</v>
      </c>
      <c r="AC12" s="35">
        <v>9</v>
      </c>
      <c r="AD12" s="35">
        <v>11</v>
      </c>
      <c r="AE12" s="35">
        <v>4</v>
      </c>
      <c r="AF12" s="35">
        <v>9</v>
      </c>
      <c r="AG12" s="35">
        <v>10</v>
      </c>
      <c r="AH12" s="35">
        <v>5</v>
      </c>
      <c r="AI12" s="35">
        <v>6</v>
      </c>
      <c r="AJ12" s="35">
        <v>15</v>
      </c>
      <c r="AK12" s="35">
        <v>3</v>
      </c>
    </row>
    <row r="13" spans="1:37" s="54" customFormat="1" ht="37.5" x14ac:dyDescent="0.25">
      <c r="A13" s="35">
        <v>4</v>
      </c>
      <c r="B13" s="44" t="s">
        <v>41</v>
      </c>
      <c r="C13" s="44" t="s">
        <v>45</v>
      </c>
      <c r="D13" s="35">
        <v>25</v>
      </c>
      <c r="E13" s="35">
        <v>17</v>
      </c>
      <c r="F13" s="35">
        <v>7</v>
      </c>
      <c r="G13" s="35">
        <v>1</v>
      </c>
      <c r="H13" s="35">
        <v>9</v>
      </c>
      <c r="I13" s="35">
        <v>9</v>
      </c>
      <c r="J13" s="35">
        <v>7</v>
      </c>
      <c r="K13" s="35">
        <v>10</v>
      </c>
      <c r="L13" s="35">
        <v>8</v>
      </c>
      <c r="M13" s="35">
        <v>7</v>
      </c>
      <c r="N13" s="35">
        <v>9</v>
      </c>
      <c r="O13" s="35">
        <v>9</v>
      </c>
      <c r="P13" s="35">
        <v>7</v>
      </c>
      <c r="Q13" s="35">
        <v>10</v>
      </c>
      <c r="R13" s="35">
        <v>7</v>
      </c>
      <c r="S13" s="35">
        <v>8</v>
      </c>
      <c r="T13" s="35">
        <v>11</v>
      </c>
      <c r="U13" s="35">
        <v>7</v>
      </c>
      <c r="V13" s="35">
        <v>7</v>
      </c>
      <c r="W13" s="35">
        <v>11</v>
      </c>
      <c r="X13" s="35">
        <v>7</v>
      </c>
      <c r="Y13" s="35">
        <v>7</v>
      </c>
      <c r="Z13" s="35">
        <v>11</v>
      </c>
      <c r="AA13" s="35">
        <v>7</v>
      </c>
      <c r="AB13" s="35">
        <v>7</v>
      </c>
      <c r="AC13" s="35">
        <v>10</v>
      </c>
      <c r="AD13" s="35">
        <v>8</v>
      </c>
      <c r="AE13" s="35">
        <v>7</v>
      </c>
      <c r="AF13" s="35">
        <v>10</v>
      </c>
      <c r="AG13" s="35">
        <v>8</v>
      </c>
      <c r="AH13" s="35">
        <v>7</v>
      </c>
      <c r="AI13" s="35">
        <v>10</v>
      </c>
      <c r="AJ13" s="35">
        <v>8</v>
      </c>
      <c r="AK13" s="35">
        <v>7</v>
      </c>
    </row>
    <row r="14" spans="1:37" ht="18.75" x14ac:dyDescent="0.25">
      <c r="A14" s="84" t="s">
        <v>1</v>
      </c>
      <c r="B14" s="85"/>
      <c r="C14" s="86"/>
      <c r="D14" s="36">
        <f t="shared" ref="D14:AK14" si="0">SUM(D10:D13)</f>
        <v>98</v>
      </c>
      <c r="E14" s="31">
        <f t="shared" si="0"/>
        <v>51</v>
      </c>
      <c r="F14" s="31">
        <f t="shared" si="0"/>
        <v>38</v>
      </c>
      <c r="G14" s="31">
        <f t="shared" si="0"/>
        <v>9</v>
      </c>
      <c r="H14" s="31">
        <f t="shared" si="0"/>
        <v>41</v>
      </c>
      <c r="I14" s="31">
        <f t="shared" si="0"/>
        <v>43</v>
      </c>
      <c r="J14" s="31">
        <f t="shared" si="0"/>
        <v>14</v>
      </c>
      <c r="K14" s="31">
        <f t="shared" si="0"/>
        <v>38</v>
      </c>
      <c r="L14" s="31">
        <f t="shared" si="0"/>
        <v>43</v>
      </c>
      <c r="M14" s="31">
        <f t="shared" si="0"/>
        <v>17</v>
      </c>
      <c r="N14" s="31">
        <f t="shared" si="0"/>
        <v>41</v>
      </c>
      <c r="O14" s="31">
        <f t="shared" si="0"/>
        <v>43</v>
      </c>
      <c r="P14" s="31">
        <f t="shared" si="0"/>
        <v>14</v>
      </c>
      <c r="Q14" s="31">
        <f t="shared" si="0"/>
        <v>40</v>
      </c>
      <c r="R14" s="31">
        <f t="shared" si="0"/>
        <v>41</v>
      </c>
      <c r="S14" s="31">
        <f t="shared" si="0"/>
        <v>17</v>
      </c>
      <c r="T14" s="31">
        <f t="shared" si="0"/>
        <v>42</v>
      </c>
      <c r="U14" s="31">
        <f t="shared" si="0"/>
        <v>38</v>
      </c>
      <c r="V14" s="31">
        <f t="shared" si="0"/>
        <v>18</v>
      </c>
      <c r="W14" s="31">
        <f t="shared" si="0"/>
        <v>42</v>
      </c>
      <c r="X14" s="31">
        <f t="shared" si="0"/>
        <v>40</v>
      </c>
      <c r="Y14" s="31">
        <f t="shared" si="0"/>
        <v>16</v>
      </c>
      <c r="Z14" s="31">
        <f t="shared" si="0"/>
        <v>44</v>
      </c>
      <c r="AA14" s="31">
        <f t="shared" si="0"/>
        <v>37</v>
      </c>
      <c r="AB14" s="31">
        <f t="shared" si="0"/>
        <v>17</v>
      </c>
      <c r="AC14" s="31">
        <f t="shared" si="0"/>
        <v>40</v>
      </c>
      <c r="AD14" s="31">
        <f t="shared" si="0"/>
        <v>43</v>
      </c>
      <c r="AE14" s="31">
        <f t="shared" si="0"/>
        <v>15</v>
      </c>
      <c r="AF14" s="31">
        <f t="shared" si="0"/>
        <v>42</v>
      </c>
      <c r="AG14" s="31">
        <f t="shared" si="0"/>
        <v>40</v>
      </c>
      <c r="AH14" s="31">
        <f t="shared" si="0"/>
        <v>16</v>
      </c>
      <c r="AI14" s="31">
        <f t="shared" si="0"/>
        <v>39</v>
      </c>
      <c r="AJ14" s="31">
        <f t="shared" si="0"/>
        <v>45</v>
      </c>
      <c r="AK14" s="31">
        <f t="shared" si="0"/>
        <v>14</v>
      </c>
    </row>
    <row r="15" spans="1:37" ht="18.75" customHeight="1" x14ac:dyDescent="0.25">
      <c r="A15" s="82" t="s">
        <v>11</v>
      </c>
      <c r="B15" s="83"/>
      <c r="C15" s="83"/>
      <c r="D15" s="55">
        <f>D14*100/D14</f>
        <v>100</v>
      </c>
      <c r="E15" s="38">
        <f>E14*100/D14</f>
        <v>52.04081632653061</v>
      </c>
      <c r="F15" s="38">
        <f>F14*100/D14</f>
        <v>38.775510204081634</v>
      </c>
      <c r="G15" s="38">
        <f>G14*100/D14</f>
        <v>9.183673469387756</v>
      </c>
      <c r="H15" s="38">
        <f>H14*100/D14</f>
        <v>41.836734693877553</v>
      </c>
      <c r="I15" s="38">
        <f>I14*100/D14</f>
        <v>43.877551020408163</v>
      </c>
      <c r="J15" s="38">
        <f>J14*100/D14</f>
        <v>14.285714285714286</v>
      </c>
      <c r="K15" s="38">
        <f>K14*100/D14</f>
        <v>38.775510204081634</v>
      </c>
      <c r="L15" s="38">
        <f>L14*100/D14</f>
        <v>43.877551020408163</v>
      </c>
      <c r="M15" s="38">
        <f>M14*100/D14</f>
        <v>17.346938775510203</v>
      </c>
      <c r="N15" s="38">
        <f>N14*100/D14</f>
        <v>41.836734693877553</v>
      </c>
      <c r="O15" s="38">
        <f>O14*100/D14</f>
        <v>43.877551020408163</v>
      </c>
      <c r="P15" s="38">
        <f>P14*100/D14</f>
        <v>14.285714285714286</v>
      </c>
      <c r="Q15" s="38">
        <f>Q14*100/D14</f>
        <v>40.816326530612244</v>
      </c>
      <c r="R15" s="38">
        <f>R14*100/D14</f>
        <v>41.836734693877553</v>
      </c>
      <c r="S15" s="38">
        <f>S14*100/D14</f>
        <v>17.346938775510203</v>
      </c>
      <c r="T15" s="38">
        <f>T14*100/D14</f>
        <v>42.857142857142854</v>
      </c>
      <c r="U15" s="38">
        <f>U14*100/D14</f>
        <v>38.775510204081634</v>
      </c>
      <c r="V15" s="38">
        <f>V14*100/D14</f>
        <v>18.367346938775512</v>
      </c>
      <c r="W15" s="38">
        <f>W14*100/D14</f>
        <v>42.857142857142854</v>
      </c>
      <c r="X15" s="38">
        <f>X14*100/D14</f>
        <v>40.816326530612244</v>
      </c>
      <c r="Y15" s="38">
        <f>Y14*100/D14</f>
        <v>16.326530612244898</v>
      </c>
      <c r="Z15" s="38">
        <f>Z14*100/D14</f>
        <v>44.897959183673471</v>
      </c>
      <c r="AA15" s="38">
        <f>AA14*100/D14</f>
        <v>37.755102040816325</v>
      </c>
      <c r="AB15" s="38">
        <f>AB14*100/D14</f>
        <v>17.346938775510203</v>
      </c>
      <c r="AC15" s="38">
        <f>AC14*100/D14</f>
        <v>40.816326530612244</v>
      </c>
      <c r="AD15" s="38">
        <f>AD14*100/D14</f>
        <v>43.877551020408163</v>
      </c>
      <c r="AE15" s="38">
        <f>AE14*100/D14</f>
        <v>15.306122448979592</v>
      </c>
      <c r="AF15" s="38">
        <f>AF14*100/D14</f>
        <v>42.857142857142854</v>
      </c>
      <c r="AG15" s="38">
        <f>AG14*100/D14</f>
        <v>40.816326530612244</v>
      </c>
      <c r="AH15" s="38">
        <f>AH14*100/D14</f>
        <v>16.326530612244898</v>
      </c>
      <c r="AI15" s="38">
        <f>AI14*100/D14</f>
        <v>39.795918367346935</v>
      </c>
      <c r="AJ15" s="38">
        <f>AJ14*100/D14</f>
        <v>45.918367346938773</v>
      </c>
      <c r="AK15" s="38">
        <f>AK14*100/D14</f>
        <v>14.285714285714286</v>
      </c>
    </row>
  </sheetData>
  <mergeCells count="34">
    <mergeCell ref="AI8:AI9"/>
    <mergeCell ref="L3:R3"/>
    <mergeCell ref="N8:P8"/>
    <mergeCell ref="AC8:AE8"/>
    <mergeCell ref="AJ2:AK2"/>
    <mergeCell ref="AJ8:AJ9"/>
    <mergeCell ref="AI7:AK7"/>
    <mergeCell ref="AK8:AK9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AF8:AH8"/>
    <mergeCell ref="B2:G2"/>
    <mergeCell ref="L2:U2"/>
    <mergeCell ref="L4:U4"/>
    <mergeCell ref="Z8:AB8"/>
    <mergeCell ref="A15:C15"/>
    <mergeCell ref="A14:C14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4"/>
  <sheetViews>
    <sheetView zoomScale="80" zoomScaleNormal="80" workbookViewId="0">
      <selection activeCell="E11" sqref="E11"/>
    </sheetView>
  </sheetViews>
  <sheetFormatPr defaultRowHeight="15" x14ac:dyDescent="0.25"/>
  <cols>
    <col min="1" max="1" width="5.28515625" customWidth="1"/>
    <col min="2" max="2" width="16.57031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114" t="s">
        <v>69</v>
      </c>
      <c r="C2" s="114"/>
      <c r="D2" s="114"/>
      <c r="E2" s="114"/>
      <c r="F2" s="114"/>
      <c r="G2" s="114"/>
      <c r="H2" s="17"/>
      <c r="I2" s="17"/>
      <c r="J2" s="17"/>
      <c r="K2" s="18"/>
      <c r="L2" s="115" t="s">
        <v>48</v>
      </c>
      <c r="M2" s="116"/>
      <c r="N2" s="116"/>
      <c r="O2" s="116"/>
      <c r="P2" s="116"/>
      <c r="Q2" s="116"/>
      <c r="R2" s="116"/>
      <c r="S2" s="116"/>
      <c r="T2" s="116"/>
      <c r="U2" s="116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69" t="s">
        <v>18</v>
      </c>
      <c r="AK2" s="69"/>
    </row>
    <row r="3" spans="1:37" ht="15.75" x14ac:dyDescent="0.25">
      <c r="A3" s="3"/>
      <c r="B3" s="115" t="s">
        <v>49</v>
      </c>
      <c r="C3" s="116"/>
      <c r="D3" s="116"/>
      <c r="E3" s="116"/>
      <c r="F3" s="116"/>
      <c r="G3" s="18"/>
      <c r="H3" s="18"/>
      <c r="I3" s="18"/>
      <c r="J3" s="18"/>
      <c r="K3" s="18"/>
      <c r="L3" s="115" t="s">
        <v>50</v>
      </c>
      <c r="M3" s="116"/>
      <c r="N3" s="116"/>
      <c r="O3" s="116"/>
      <c r="P3" s="116"/>
      <c r="Q3" s="116"/>
      <c r="R3" s="116"/>
      <c r="S3" s="18"/>
      <c r="T3" s="18"/>
      <c r="U3" s="1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B4" s="19"/>
      <c r="C4" s="19"/>
      <c r="D4" s="19"/>
      <c r="E4" s="19"/>
      <c r="F4" s="19"/>
      <c r="G4" s="18"/>
      <c r="H4" s="18"/>
      <c r="I4" s="18"/>
      <c r="J4" s="18"/>
      <c r="K4" s="18"/>
      <c r="L4" s="117" t="s">
        <v>51</v>
      </c>
      <c r="M4" s="118"/>
      <c r="N4" s="118"/>
      <c r="O4" s="118"/>
      <c r="P4" s="118"/>
      <c r="Q4" s="118"/>
      <c r="R4" s="118"/>
      <c r="S4" s="118"/>
      <c r="T4" s="118"/>
      <c r="U4" s="118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107" t="s">
        <v>0</v>
      </c>
      <c r="B7" s="102" t="s">
        <v>3</v>
      </c>
      <c r="C7" s="102" t="s">
        <v>4</v>
      </c>
      <c r="D7" s="102" t="s">
        <v>10</v>
      </c>
      <c r="E7" s="102" t="s">
        <v>5</v>
      </c>
      <c r="F7" s="102"/>
      <c r="G7" s="102"/>
      <c r="H7" s="103" t="s">
        <v>8</v>
      </c>
      <c r="I7" s="104"/>
      <c r="J7" s="104"/>
      <c r="K7" s="104"/>
      <c r="L7" s="104"/>
      <c r="M7" s="104"/>
      <c r="N7" s="104"/>
      <c r="O7" s="104"/>
      <c r="P7" s="105"/>
      <c r="Q7" s="102" t="s">
        <v>6</v>
      </c>
      <c r="R7" s="102"/>
      <c r="S7" s="102"/>
      <c r="T7" s="103" t="s">
        <v>9</v>
      </c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5"/>
      <c r="AI7" s="102" t="s">
        <v>7</v>
      </c>
      <c r="AJ7" s="102"/>
      <c r="AK7" s="102"/>
    </row>
    <row r="8" spans="1:37" ht="15.75" customHeight="1" x14ac:dyDescent="0.25">
      <c r="A8" s="107"/>
      <c r="B8" s="102"/>
      <c r="C8" s="102"/>
      <c r="D8" s="102"/>
      <c r="E8" s="100" t="s">
        <v>14</v>
      </c>
      <c r="F8" s="100" t="s">
        <v>15</v>
      </c>
      <c r="G8" s="100" t="s">
        <v>16</v>
      </c>
      <c r="H8" s="106" t="s">
        <v>19</v>
      </c>
      <c r="I8" s="106"/>
      <c r="J8" s="106"/>
      <c r="K8" s="102" t="s">
        <v>20</v>
      </c>
      <c r="L8" s="102"/>
      <c r="M8" s="102"/>
      <c r="N8" s="107" t="s">
        <v>24</v>
      </c>
      <c r="O8" s="107"/>
      <c r="P8" s="107"/>
      <c r="Q8" s="100" t="s">
        <v>14</v>
      </c>
      <c r="R8" s="100" t="s">
        <v>15</v>
      </c>
      <c r="S8" s="100" t="s">
        <v>16</v>
      </c>
      <c r="T8" s="106" t="s">
        <v>25</v>
      </c>
      <c r="U8" s="106"/>
      <c r="V8" s="106"/>
      <c r="W8" s="106" t="s">
        <v>21</v>
      </c>
      <c r="X8" s="106"/>
      <c r="Y8" s="106"/>
      <c r="Z8" s="107" t="s">
        <v>26</v>
      </c>
      <c r="AA8" s="107"/>
      <c r="AB8" s="107"/>
      <c r="AC8" s="107" t="s">
        <v>27</v>
      </c>
      <c r="AD8" s="107"/>
      <c r="AE8" s="107"/>
      <c r="AF8" s="112" t="s">
        <v>22</v>
      </c>
      <c r="AG8" s="112"/>
      <c r="AH8" s="113"/>
      <c r="AI8" s="100" t="s">
        <v>14</v>
      </c>
      <c r="AJ8" s="100" t="s">
        <v>15</v>
      </c>
      <c r="AK8" s="100" t="s">
        <v>16</v>
      </c>
    </row>
    <row r="9" spans="1:37" ht="75" customHeight="1" x14ac:dyDescent="0.25">
      <c r="A9" s="107"/>
      <c r="B9" s="102"/>
      <c r="C9" s="102"/>
      <c r="D9" s="102"/>
      <c r="E9" s="101"/>
      <c r="F9" s="101"/>
      <c r="G9" s="101"/>
      <c r="H9" s="21" t="s">
        <v>14</v>
      </c>
      <c r="I9" s="21" t="s">
        <v>15</v>
      </c>
      <c r="J9" s="21" t="s">
        <v>16</v>
      </c>
      <c r="K9" s="21" t="s">
        <v>14</v>
      </c>
      <c r="L9" s="21" t="s">
        <v>15</v>
      </c>
      <c r="M9" s="21" t="s">
        <v>16</v>
      </c>
      <c r="N9" s="21" t="s">
        <v>14</v>
      </c>
      <c r="O9" s="21" t="s">
        <v>15</v>
      </c>
      <c r="P9" s="21" t="s">
        <v>16</v>
      </c>
      <c r="Q9" s="101"/>
      <c r="R9" s="101"/>
      <c r="S9" s="101"/>
      <c r="T9" s="21" t="s">
        <v>14</v>
      </c>
      <c r="U9" s="21" t="s">
        <v>15</v>
      </c>
      <c r="V9" s="21" t="s">
        <v>16</v>
      </c>
      <c r="W9" s="21" t="s">
        <v>14</v>
      </c>
      <c r="X9" s="21" t="s">
        <v>15</v>
      </c>
      <c r="Y9" s="21" t="s">
        <v>16</v>
      </c>
      <c r="Z9" s="21" t="s">
        <v>14</v>
      </c>
      <c r="AA9" s="21" t="s">
        <v>15</v>
      </c>
      <c r="AB9" s="21" t="s">
        <v>16</v>
      </c>
      <c r="AC9" s="21" t="s">
        <v>14</v>
      </c>
      <c r="AD9" s="21" t="s">
        <v>15</v>
      </c>
      <c r="AE9" s="21" t="s">
        <v>16</v>
      </c>
      <c r="AF9" s="21" t="s">
        <v>14</v>
      </c>
      <c r="AG9" s="21" t="s">
        <v>15</v>
      </c>
      <c r="AH9" s="21" t="s">
        <v>16</v>
      </c>
      <c r="AI9" s="101"/>
      <c r="AJ9" s="101"/>
      <c r="AK9" s="101"/>
    </row>
    <row r="10" spans="1:37" ht="31.5" x14ac:dyDescent="0.25">
      <c r="A10" s="39">
        <v>1</v>
      </c>
      <c r="B10" s="43" t="s">
        <v>62</v>
      </c>
      <c r="C10" s="43" t="s">
        <v>70</v>
      </c>
      <c r="D10" s="39">
        <v>25</v>
      </c>
      <c r="E10" s="39">
        <v>21</v>
      </c>
      <c r="F10" s="39">
        <v>4</v>
      </c>
      <c r="G10" s="39">
        <v>0</v>
      </c>
      <c r="H10" s="39">
        <v>15</v>
      </c>
      <c r="I10" s="39">
        <v>7</v>
      </c>
      <c r="J10" s="39">
        <v>3</v>
      </c>
      <c r="K10" s="39">
        <v>13</v>
      </c>
      <c r="L10" s="39">
        <v>7</v>
      </c>
      <c r="M10" s="39">
        <v>5</v>
      </c>
      <c r="N10" s="39">
        <v>13</v>
      </c>
      <c r="O10" s="39">
        <v>8</v>
      </c>
      <c r="P10" s="39">
        <v>4</v>
      </c>
      <c r="Q10" s="39">
        <v>14</v>
      </c>
      <c r="R10" s="39">
        <v>7</v>
      </c>
      <c r="S10" s="39">
        <v>4</v>
      </c>
      <c r="T10" s="39">
        <v>16</v>
      </c>
      <c r="U10" s="39">
        <v>6</v>
      </c>
      <c r="V10" s="39">
        <v>3</v>
      </c>
      <c r="W10" s="39">
        <v>16</v>
      </c>
      <c r="X10" s="39">
        <v>7</v>
      </c>
      <c r="Y10" s="39">
        <v>2</v>
      </c>
      <c r="Z10" s="39">
        <v>14</v>
      </c>
      <c r="AA10" s="39">
        <v>9</v>
      </c>
      <c r="AB10" s="39">
        <v>2</v>
      </c>
      <c r="AC10" s="39">
        <v>13</v>
      </c>
      <c r="AD10" s="39">
        <v>9</v>
      </c>
      <c r="AE10" s="39">
        <v>3</v>
      </c>
      <c r="AF10" s="39">
        <v>13</v>
      </c>
      <c r="AG10" s="39">
        <v>9</v>
      </c>
      <c r="AH10" s="39">
        <v>3</v>
      </c>
      <c r="AI10" s="39">
        <v>18</v>
      </c>
      <c r="AJ10" s="39">
        <v>6</v>
      </c>
      <c r="AK10" s="39">
        <v>1</v>
      </c>
    </row>
    <row r="11" spans="1:37" ht="31.5" x14ac:dyDescent="0.25">
      <c r="A11" s="39">
        <v>2</v>
      </c>
      <c r="B11" s="43" t="s">
        <v>63</v>
      </c>
      <c r="C11" s="43" t="s">
        <v>64</v>
      </c>
      <c r="D11" s="39">
        <v>25</v>
      </c>
      <c r="E11" s="39">
        <v>11</v>
      </c>
      <c r="F11" s="39">
        <v>13</v>
      </c>
      <c r="G11" s="39">
        <v>1</v>
      </c>
      <c r="H11" s="39">
        <v>11</v>
      </c>
      <c r="I11" s="39">
        <v>13</v>
      </c>
      <c r="J11" s="39">
        <v>1</v>
      </c>
      <c r="K11" s="39">
        <v>8</v>
      </c>
      <c r="L11" s="39">
        <v>15</v>
      </c>
      <c r="M11" s="39">
        <v>2</v>
      </c>
      <c r="N11" s="39">
        <v>10</v>
      </c>
      <c r="O11" s="39">
        <v>14</v>
      </c>
      <c r="P11" s="39">
        <v>1</v>
      </c>
      <c r="Q11" s="39">
        <v>11</v>
      </c>
      <c r="R11" s="39">
        <v>13</v>
      </c>
      <c r="S11" s="39">
        <v>1</v>
      </c>
      <c r="T11" s="39">
        <v>5</v>
      </c>
      <c r="U11" s="39">
        <v>17</v>
      </c>
      <c r="V11" s="39">
        <v>3</v>
      </c>
      <c r="W11" s="39">
        <v>8</v>
      </c>
      <c r="X11" s="39">
        <v>15</v>
      </c>
      <c r="Y11" s="39">
        <v>2</v>
      </c>
      <c r="Z11" s="39">
        <v>9</v>
      </c>
      <c r="AA11" s="39">
        <v>13</v>
      </c>
      <c r="AB11" s="39">
        <v>3</v>
      </c>
      <c r="AC11" s="39">
        <v>8</v>
      </c>
      <c r="AD11" s="39">
        <v>15</v>
      </c>
      <c r="AE11" s="39">
        <v>2</v>
      </c>
      <c r="AF11" s="39">
        <v>7</v>
      </c>
      <c r="AG11" s="39">
        <v>17</v>
      </c>
      <c r="AH11" s="39">
        <v>1</v>
      </c>
      <c r="AI11" s="39">
        <v>11</v>
      </c>
      <c r="AJ11" s="39">
        <v>13</v>
      </c>
      <c r="AK11" s="39">
        <v>1</v>
      </c>
    </row>
    <row r="12" spans="1:37" ht="31.5" x14ac:dyDescent="0.25">
      <c r="A12" s="39">
        <v>3</v>
      </c>
      <c r="B12" s="43" t="s">
        <v>65</v>
      </c>
      <c r="C12" s="43" t="s">
        <v>71</v>
      </c>
      <c r="D12" s="39">
        <v>25</v>
      </c>
      <c r="E12" s="39">
        <v>22</v>
      </c>
      <c r="F12" s="39">
        <v>3</v>
      </c>
      <c r="G12" s="39">
        <v>0</v>
      </c>
      <c r="H12" s="39">
        <v>20</v>
      </c>
      <c r="I12" s="39">
        <v>4</v>
      </c>
      <c r="J12" s="39">
        <v>1</v>
      </c>
      <c r="K12" s="39">
        <v>19</v>
      </c>
      <c r="L12" s="39">
        <v>5</v>
      </c>
      <c r="M12" s="39">
        <v>1</v>
      </c>
      <c r="N12" s="39">
        <v>20</v>
      </c>
      <c r="O12" s="39">
        <v>4</v>
      </c>
      <c r="P12" s="39">
        <v>1</v>
      </c>
      <c r="Q12" s="39">
        <v>20</v>
      </c>
      <c r="R12" s="39">
        <v>5</v>
      </c>
      <c r="S12" s="39">
        <v>0</v>
      </c>
      <c r="T12" s="39">
        <v>20</v>
      </c>
      <c r="U12" s="39">
        <v>4</v>
      </c>
      <c r="V12" s="39">
        <v>1</v>
      </c>
      <c r="W12" s="39">
        <v>19</v>
      </c>
      <c r="X12" s="39">
        <v>5</v>
      </c>
      <c r="Y12" s="39">
        <v>1</v>
      </c>
      <c r="Z12" s="39">
        <v>20</v>
      </c>
      <c r="AA12" s="39">
        <v>4</v>
      </c>
      <c r="AB12" s="39">
        <v>1</v>
      </c>
      <c r="AC12" s="39">
        <v>20</v>
      </c>
      <c r="AD12" s="39">
        <v>5</v>
      </c>
      <c r="AE12" s="39">
        <v>0</v>
      </c>
      <c r="AF12" s="39">
        <v>18</v>
      </c>
      <c r="AG12" s="39">
        <v>7</v>
      </c>
      <c r="AH12" s="39">
        <v>0</v>
      </c>
      <c r="AI12" s="39">
        <v>21</v>
      </c>
      <c r="AJ12" s="39">
        <v>4</v>
      </c>
      <c r="AK12" s="39">
        <v>0</v>
      </c>
    </row>
    <row r="13" spans="1:37" ht="25.5" customHeight="1" x14ac:dyDescent="0.25">
      <c r="A13" s="109" t="s">
        <v>1</v>
      </c>
      <c r="B13" s="110"/>
      <c r="C13" s="111"/>
      <c r="D13" s="40">
        <f t="shared" ref="D13:AK13" si="0">SUM(D10:D12)</f>
        <v>75</v>
      </c>
      <c r="E13" s="39">
        <f t="shared" si="0"/>
        <v>54</v>
      </c>
      <c r="F13" s="39">
        <f t="shared" si="0"/>
        <v>20</v>
      </c>
      <c r="G13" s="39">
        <f t="shared" si="0"/>
        <v>1</v>
      </c>
      <c r="H13" s="39">
        <f t="shared" si="0"/>
        <v>46</v>
      </c>
      <c r="I13" s="39">
        <f t="shared" si="0"/>
        <v>24</v>
      </c>
      <c r="J13" s="39">
        <f t="shared" si="0"/>
        <v>5</v>
      </c>
      <c r="K13" s="39">
        <f t="shared" si="0"/>
        <v>40</v>
      </c>
      <c r="L13" s="39">
        <f t="shared" si="0"/>
        <v>27</v>
      </c>
      <c r="M13" s="39">
        <f t="shared" si="0"/>
        <v>8</v>
      </c>
      <c r="N13" s="39">
        <f t="shared" si="0"/>
        <v>43</v>
      </c>
      <c r="O13" s="39">
        <f t="shared" si="0"/>
        <v>26</v>
      </c>
      <c r="P13" s="39">
        <f t="shared" si="0"/>
        <v>6</v>
      </c>
      <c r="Q13" s="39">
        <f t="shared" si="0"/>
        <v>45</v>
      </c>
      <c r="R13" s="39">
        <f t="shared" si="0"/>
        <v>25</v>
      </c>
      <c r="S13" s="39">
        <f t="shared" si="0"/>
        <v>5</v>
      </c>
      <c r="T13" s="39">
        <f t="shared" si="0"/>
        <v>41</v>
      </c>
      <c r="U13" s="39">
        <f t="shared" si="0"/>
        <v>27</v>
      </c>
      <c r="V13" s="39">
        <f t="shared" si="0"/>
        <v>7</v>
      </c>
      <c r="W13" s="39">
        <f t="shared" si="0"/>
        <v>43</v>
      </c>
      <c r="X13" s="39">
        <f t="shared" si="0"/>
        <v>27</v>
      </c>
      <c r="Y13" s="39">
        <f t="shared" si="0"/>
        <v>5</v>
      </c>
      <c r="Z13" s="39">
        <f t="shared" si="0"/>
        <v>43</v>
      </c>
      <c r="AA13" s="39">
        <f t="shared" si="0"/>
        <v>26</v>
      </c>
      <c r="AB13" s="39">
        <f t="shared" si="0"/>
        <v>6</v>
      </c>
      <c r="AC13" s="39">
        <f t="shared" si="0"/>
        <v>41</v>
      </c>
      <c r="AD13" s="39">
        <f t="shared" si="0"/>
        <v>29</v>
      </c>
      <c r="AE13" s="39">
        <f t="shared" si="0"/>
        <v>5</v>
      </c>
      <c r="AF13" s="39">
        <f t="shared" si="0"/>
        <v>38</v>
      </c>
      <c r="AG13" s="39">
        <f t="shared" si="0"/>
        <v>33</v>
      </c>
      <c r="AH13" s="39">
        <f t="shared" si="0"/>
        <v>4</v>
      </c>
      <c r="AI13" s="39">
        <f t="shared" si="0"/>
        <v>50</v>
      </c>
      <c r="AJ13" s="39">
        <f t="shared" si="0"/>
        <v>23</v>
      </c>
      <c r="AK13" s="39">
        <f t="shared" si="0"/>
        <v>2</v>
      </c>
    </row>
    <row r="14" spans="1:37" ht="21.75" customHeight="1" x14ac:dyDescent="0.25">
      <c r="A14" s="108" t="s">
        <v>11</v>
      </c>
      <c r="B14" s="108"/>
      <c r="C14" s="108"/>
      <c r="D14" s="41">
        <f>D13*100/D13</f>
        <v>100</v>
      </c>
      <c r="E14" s="42">
        <f>E13*100/D13</f>
        <v>72</v>
      </c>
      <c r="F14" s="42">
        <f>F13*100/D13</f>
        <v>26.666666666666668</v>
      </c>
      <c r="G14" s="42">
        <f>G13*100/D13</f>
        <v>1.3333333333333333</v>
      </c>
      <c r="H14" s="42">
        <f>H13*100/D13</f>
        <v>61.333333333333336</v>
      </c>
      <c r="I14" s="42">
        <f>I13*100/D13</f>
        <v>32</v>
      </c>
      <c r="J14" s="42">
        <f>J13*100/D13</f>
        <v>6.666666666666667</v>
      </c>
      <c r="K14" s="42">
        <f>K13*100/D13</f>
        <v>53.333333333333336</v>
      </c>
      <c r="L14" s="42">
        <f>L13*100/D13</f>
        <v>36</v>
      </c>
      <c r="M14" s="42">
        <f>M13*100/D13</f>
        <v>10.666666666666666</v>
      </c>
      <c r="N14" s="42">
        <f>N13*100/D13</f>
        <v>57.333333333333336</v>
      </c>
      <c r="O14" s="42">
        <f>O13*100/D13</f>
        <v>34.666666666666664</v>
      </c>
      <c r="P14" s="42">
        <f>P13*100/D13</f>
        <v>8</v>
      </c>
      <c r="Q14" s="42">
        <f>Q13*100/D13</f>
        <v>60</v>
      </c>
      <c r="R14" s="42">
        <f>R13*100/D13</f>
        <v>33.333333333333336</v>
      </c>
      <c r="S14" s="42">
        <f>S13*100/D13</f>
        <v>6.666666666666667</v>
      </c>
      <c r="T14" s="42">
        <f>T13*100/D13</f>
        <v>54.666666666666664</v>
      </c>
      <c r="U14" s="42">
        <f>U13*100/D13</f>
        <v>36</v>
      </c>
      <c r="V14" s="42">
        <f>V13*100/D13</f>
        <v>9.3333333333333339</v>
      </c>
      <c r="W14" s="42">
        <f>W13*100/D13</f>
        <v>57.333333333333336</v>
      </c>
      <c r="X14" s="42">
        <f>X13*100/D13</f>
        <v>36</v>
      </c>
      <c r="Y14" s="42">
        <f>Y13*100/D13</f>
        <v>6.666666666666667</v>
      </c>
      <c r="Z14" s="42">
        <f>Z13*100/D13</f>
        <v>57.333333333333336</v>
      </c>
      <c r="AA14" s="42">
        <f>AA13*100/D13</f>
        <v>34.666666666666664</v>
      </c>
      <c r="AB14" s="42">
        <f>AB13*100/D13</f>
        <v>8</v>
      </c>
      <c r="AC14" s="42">
        <f>AC13*100/D13</f>
        <v>54.666666666666664</v>
      </c>
      <c r="AD14" s="42">
        <f>AD13*100/D13</f>
        <v>38.666666666666664</v>
      </c>
      <c r="AE14" s="42">
        <f>AE13*100/D13</f>
        <v>6.666666666666667</v>
      </c>
      <c r="AF14" s="42">
        <f>AF13*100/D13</f>
        <v>50.666666666666664</v>
      </c>
      <c r="AG14" s="42">
        <f>AG13*100/D13</f>
        <v>44</v>
      </c>
      <c r="AH14" s="42">
        <f>AH13*100/D13</f>
        <v>5.333333333333333</v>
      </c>
      <c r="AI14" s="42">
        <f>AI13*100/D13</f>
        <v>66.666666666666671</v>
      </c>
      <c r="AJ14" s="42">
        <f>AJ13*100/D13</f>
        <v>30.666666666666668</v>
      </c>
      <c r="AK14" s="42">
        <f>AK13*100/D13</f>
        <v>2.6666666666666665</v>
      </c>
    </row>
  </sheetData>
  <mergeCells count="34">
    <mergeCell ref="B2:G2"/>
    <mergeCell ref="L2:U2"/>
    <mergeCell ref="L3:R3"/>
    <mergeCell ref="L4:U4"/>
    <mergeCell ref="Z8:AB8"/>
    <mergeCell ref="B3:F3"/>
    <mergeCell ref="N8:P8"/>
    <mergeCell ref="A14:C14"/>
    <mergeCell ref="AI7:AK7"/>
    <mergeCell ref="A13:C13"/>
    <mergeCell ref="AF8:AH8"/>
    <mergeCell ref="G8:G9"/>
    <mergeCell ref="F8:F9"/>
    <mergeCell ref="E8:E9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Q7:S7"/>
    <mergeCell ref="T7:AH7"/>
    <mergeCell ref="Q8:Q9"/>
    <mergeCell ref="R8:R9"/>
    <mergeCell ref="T8:V8"/>
    <mergeCell ref="W8:Y8"/>
    <mergeCell ref="AC8:A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4"/>
  <sheetViews>
    <sheetView zoomScale="70" zoomScaleNormal="70" workbookViewId="0">
      <selection activeCell="C12" sqref="C12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1" t="s">
        <v>32</v>
      </c>
      <c r="C2" s="11"/>
      <c r="D2" s="11"/>
      <c r="E2" s="11"/>
      <c r="F2" s="1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 t="s">
        <v>52</v>
      </c>
      <c r="S2" s="3"/>
      <c r="T2" s="3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69" t="s">
        <v>18</v>
      </c>
      <c r="AN2" s="69"/>
    </row>
    <row r="3" spans="1:40" ht="15.75" x14ac:dyDescent="0.25">
      <c r="A3" s="3"/>
      <c r="B3" s="70" t="s">
        <v>53</v>
      </c>
      <c r="C3" s="70"/>
      <c r="D3" s="70"/>
      <c r="E3" s="70"/>
      <c r="F3" s="7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 t="s">
        <v>54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71" t="s">
        <v>55</v>
      </c>
      <c r="S4" s="71"/>
      <c r="T4" s="71"/>
      <c r="U4" s="71"/>
      <c r="V4" s="71"/>
      <c r="W4" s="71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107" t="s">
        <v>0</v>
      </c>
      <c r="B7" s="102" t="s">
        <v>3</v>
      </c>
      <c r="C7" s="102" t="s">
        <v>4</v>
      </c>
      <c r="D7" s="102" t="s">
        <v>10</v>
      </c>
      <c r="E7" s="102" t="s">
        <v>5</v>
      </c>
      <c r="F7" s="102"/>
      <c r="G7" s="102"/>
      <c r="H7" s="103" t="s">
        <v>8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  <c r="T7" s="102" t="s">
        <v>6</v>
      </c>
      <c r="U7" s="102"/>
      <c r="V7" s="102"/>
      <c r="W7" s="103" t="s">
        <v>9</v>
      </c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5"/>
      <c r="AL7" s="102" t="s">
        <v>7</v>
      </c>
      <c r="AM7" s="102"/>
      <c r="AN7" s="102"/>
    </row>
    <row r="8" spans="1:40" ht="15.75" customHeight="1" x14ac:dyDescent="0.25">
      <c r="A8" s="107"/>
      <c r="B8" s="102"/>
      <c r="C8" s="102"/>
      <c r="D8" s="102"/>
      <c r="E8" s="100" t="s">
        <v>14</v>
      </c>
      <c r="F8" s="100" t="s">
        <v>15</v>
      </c>
      <c r="G8" s="100" t="s">
        <v>16</v>
      </c>
      <c r="H8" s="130" t="s">
        <v>19</v>
      </c>
      <c r="I8" s="131"/>
      <c r="J8" s="132"/>
      <c r="K8" s="127" t="s">
        <v>20</v>
      </c>
      <c r="L8" s="128"/>
      <c r="M8" s="129"/>
      <c r="N8" s="124" t="s">
        <v>28</v>
      </c>
      <c r="O8" s="125"/>
      <c r="P8" s="126"/>
      <c r="Q8" s="123" t="s">
        <v>24</v>
      </c>
      <c r="R8" s="112"/>
      <c r="S8" s="113"/>
      <c r="T8" s="100" t="s">
        <v>14</v>
      </c>
      <c r="U8" s="100" t="s">
        <v>15</v>
      </c>
      <c r="V8" s="100" t="s">
        <v>16</v>
      </c>
      <c r="W8" s="107" t="s">
        <v>25</v>
      </c>
      <c r="X8" s="107"/>
      <c r="Y8" s="107"/>
      <c r="Z8" s="107" t="s">
        <v>21</v>
      </c>
      <c r="AA8" s="107"/>
      <c r="AB8" s="107"/>
      <c r="AC8" s="107" t="s">
        <v>26</v>
      </c>
      <c r="AD8" s="107"/>
      <c r="AE8" s="107"/>
      <c r="AF8" s="107" t="s">
        <v>27</v>
      </c>
      <c r="AG8" s="107"/>
      <c r="AH8" s="107"/>
      <c r="AI8" s="112" t="s">
        <v>22</v>
      </c>
      <c r="AJ8" s="112"/>
      <c r="AK8" s="113"/>
      <c r="AL8" s="100" t="s">
        <v>14</v>
      </c>
      <c r="AM8" s="100" t="s">
        <v>15</v>
      </c>
      <c r="AN8" s="100" t="s">
        <v>16</v>
      </c>
    </row>
    <row r="9" spans="1:40" ht="78.75" customHeight="1" x14ac:dyDescent="0.25">
      <c r="A9" s="107"/>
      <c r="B9" s="102"/>
      <c r="C9" s="102"/>
      <c r="D9" s="102"/>
      <c r="E9" s="101"/>
      <c r="F9" s="101"/>
      <c r="G9" s="101"/>
      <c r="H9" s="21" t="s">
        <v>14</v>
      </c>
      <c r="I9" s="21" t="s">
        <v>15</v>
      </c>
      <c r="J9" s="21" t="s">
        <v>16</v>
      </c>
      <c r="K9" s="21" t="s">
        <v>14</v>
      </c>
      <c r="L9" s="21" t="s">
        <v>15</v>
      </c>
      <c r="M9" s="21" t="s">
        <v>16</v>
      </c>
      <c r="N9" s="21" t="s">
        <v>14</v>
      </c>
      <c r="O9" s="21" t="s">
        <v>15</v>
      </c>
      <c r="P9" s="21" t="s">
        <v>16</v>
      </c>
      <c r="Q9" s="21" t="s">
        <v>14</v>
      </c>
      <c r="R9" s="21" t="s">
        <v>15</v>
      </c>
      <c r="S9" s="21" t="s">
        <v>16</v>
      </c>
      <c r="T9" s="101"/>
      <c r="U9" s="101"/>
      <c r="V9" s="101"/>
      <c r="W9" s="21" t="s">
        <v>14</v>
      </c>
      <c r="X9" s="21" t="s">
        <v>15</v>
      </c>
      <c r="Y9" s="21" t="s">
        <v>16</v>
      </c>
      <c r="Z9" s="21" t="s">
        <v>14</v>
      </c>
      <c r="AA9" s="21" t="s">
        <v>15</v>
      </c>
      <c r="AB9" s="21" t="s">
        <v>16</v>
      </c>
      <c r="AC9" s="21" t="s">
        <v>14</v>
      </c>
      <c r="AD9" s="21" t="s">
        <v>15</v>
      </c>
      <c r="AE9" s="21" t="s">
        <v>16</v>
      </c>
      <c r="AF9" s="21" t="s">
        <v>14</v>
      </c>
      <c r="AG9" s="21" t="s">
        <v>15</v>
      </c>
      <c r="AH9" s="21" t="s">
        <v>16</v>
      </c>
      <c r="AI9" s="21" t="s">
        <v>14</v>
      </c>
      <c r="AJ9" s="21" t="s">
        <v>15</v>
      </c>
      <c r="AK9" s="21" t="s">
        <v>16</v>
      </c>
      <c r="AL9" s="101"/>
      <c r="AM9" s="101"/>
      <c r="AN9" s="101"/>
    </row>
    <row r="10" spans="1:40" ht="28.5" customHeight="1" x14ac:dyDescent="0.25">
      <c r="A10" s="20">
        <v>1</v>
      </c>
      <c r="B10" s="21" t="s">
        <v>56</v>
      </c>
      <c r="C10" s="21" t="s">
        <v>57</v>
      </c>
      <c r="D10" s="20">
        <v>22</v>
      </c>
      <c r="E10" s="20">
        <v>21</v>
      </c>
      <c r="F10" s="20">
        <v>1</v>
      </c>
      <c r="G10" s="20">
        <v>0</v>
      </c>
      <c r="H10" s="20">
        <v>19</v>
      </c>
      <c r="I10" s="20">
        <v>2</v>
      </c>
      <c r="J10" s="20">
        <v>1</v>
      </c>
      <c r="K10" s="22">
        <v>20</v>
      </c>
      <c r="L10" s="22">
        <v>2</v>
      </c>
      <c r="M10" s="22">
        <v>0</v>
      </c>
      <c r="N10" s="22">
        <v>20</v>
      </c>
      <c r="O10" s="22">
        <v>2</v>
      </c>
      <c r="P10" s="22">
        <v>0</v>
      </c>
      <c r="Q10" s="20">
        <v>20</v>
      </c>
      <c r="R10" s="20">
        <v>2</v>
      </c>
      <c r="S10" s="20">
        <v>0</v>
      </c>
      <c r="T10" s="20">
        <v>21</v>
      </c>
      <c r="U10" s="20">
        <v>1</v>
      </c>
      <c r="V10" s="20">
        <v>0</v>
      </c>
      <c r="W10" s="20">
        <v>21</v>
      </c>
      <c r="X10" s="20">
        <v>1</v>
      </c>
      <c r="Y10" s="20">
        <v>0</v>
      </c>
      <c r="Z10" s="20">
        <v>21</v>
      </c>
      <c r="AA10" s="20">
        <v>1</v>
      </c>
      <c r="AB10" s="20">
        <v>0</v>
      </c>
      <c r="AC10" s="20">
        <v>21</v>
      </c>
      <c r="AD10" s="20">
        <v>1</v>
      </c>
      <c r="AE10" s="20">
        <v>0</v>
      </c>
      <c r="AF10" s="20">
        <v>21</v>
      </c>
      <c r="AG10" s="20">
        <v>1</v>
      </c>
      <c r="AH10" s="20">
        <v>0</v>
      </c>
      <c r="AI10" s="20">
        <v>20</v>
      </c>
      <c r="AJ10" s="20">
        <v>1</v>
      </c>
      <c r="AK10" s="20">
        <v>1</v>
      </c>
      <c r="AL10" s="20">
        <v>21</v>
      </c>
      <c r="AM10" s="20">
        <v>1</v>
      </c>
      <c r="AN10" s="20">
        <v>0</v>
      </c>
    </row>
    <row r="11" spans="1:40" ht="31.5" x14ac:dyDescent="0.25">
      <c r="A11" s="20">
        <v>2</v>
      </c>
      <c r="B11" s="21" t="s">
        <v>58</v>
      </c>
      <c r="C11" s="21" t="s">
        <v>59</v>
      </c>
      <c r="D11" s="20">
        <v>24</v>
      </c>
      <c r="E11" s="22">
        <v>21</v>
      </c>
      <c r="F11" s="22">
        <v>3</v>
      </c>
      <c r="G11" s="22">
        <v>0</v>
      </c>
      <c r="H11" s="20">
        <v>21</v>
      </c>
      <c r="I11" s="20">
        <v>3</v>
      </c>
      <c r="J11" s="20">
        <v>0</v>
      </c>
      <c r="K11" s="20">
        <v>21</v>
      </c>
      <c r="L11" s="20">
        <v>3</v>
      </c>
      <c r="M11" s="20">
        <v>0</v>
      </c>
      <c r="N11" s="20">
        <v>21</v>
      </c>
      <c r="O11" s="20">
        <v>3</v>
      </c>
      <c r="P11" s="20">
        <v>0</v>
      </c>
      <c r="Q11" s="20">
        <v>21</v>
      </c>
      <c r="R11" s="20">
        <v>3</v>
      </c>
      <c r="S11" s="20">
        <v>0</v>
      </c>
      <c r="T11" s="20">
        <v>21</v>
      </c>
      <c r="U11" s="20">
        <v>3</v>
      </c>
      <c r="V11" s="20">
        <v>0</v>
      </c>
      <c r="W11" s="20">
        <v>21</v>
      </c>
      <c r="X11" s="20">
        <v>3</v>
      </c>
      <c r="Y11" s="20">
        <v>0</v>
      </c>
      <c r="Z11" s="20">
        <v>21</v>
      </c>
      <c r="AA11" s="20">
        <v>3</v>
      </c>
      <c r="AB11" s="20">
        <v>0</v>
      </c>
      <c r="AC11" s="20">
        <v>21</v>
      </c>
      <c r="AD11" s="20">
        <v>3</v>
      </c>
      <c r="AE11" s="20">
        <v>0</v>
      </c>
      <c r="AF11" s="20">
        <v>21</v>
      </c>
      <c r="AG11" s="20">
        <v>3</v>
      </c>
      <c r="AH11" s="20">
        <v>0</v>
      </c>
      <c r="AI11" s="20">
        <v>21</v>
      </c>
      <c r="AJ11" s="20">
        <v>3</v>
      </c>
      <c r="AK11" s="20">
        <v>0</v>
      </c>
      <c r="AL11" s="20">
        <v>21</v>
      </c>
      <c r="AM11" s="20">
        <v>3</v>
      </c>
      <c r="AN11" s="20">
        <v>0</v>
      </c>
    </row>
    <row r="12" spans="1:40" ht="35.25" customHeight="1" x14ac:dyDescent="0.25">
      <c r="A12" s="20">
        <v>3</v>
      </c>
      <c r="B12" s="21" t="s">
        <v>60</v>
      </c>
      <c r="C12" s="21" t="s">
        <v>61</v>
      </c>
      <c r="D12" s="20">
        <v>23</v>
      </c>
      <c r="E12" s="22">
        <v>16</v>
      </c>
      <c r="F12" s="22">
        <v>7</v>
      </c>
      <c r="G12" s="22">
        <v>0</v>
      </c>
      <c r="H12" s="20">
        <v>14</v>
      </c>
      <c r="I12" s="20">
        <v>9</v>
      </c>
      <c r="J12" s="20">
        <v>0</v>
      </c>
      <c r="K12" s="20">
        <v>15</v>
      </c>
      <c r="L12" s="20">
        <v>8</v>
      </c>
      <c r="M12" s="20">
        <v>0</v>
      </c>
      <c r="N12" s="20">
        <v>16</v>
      </c>
      <c r="O12" s="20">
        <v>7</v>
      </c>
      <c r="P12" s="20">
        <v>0</v>
      </c>
      <c r="Q12" s="20">
        <v>15</v>
      </c>
      <c r="R12" s="20">
        <v>8</v>
      </c>
      <c r="S12" s="20">
        <v>0</v>
      </c>
      <c r="T12" s="20">
        <v>15</v>
      </c>
      <c r="U12" s="20">
        <v>8</v>
      </c>
      <c r="V12" s="20">
        <v>0</v>
      </c>
      <c r="W12" s="20">
        <v>17</v>
      </c>
      <c r="X12" s="20">
        <v>6</v>
      </c>
      <c r="Y12" s="20">
        <v>0</v>
      </c>
      <c r="Z12" s="20">
        <v>18</v>
      </c>
      <c r="AA12" s="20">
        <v>5</v>
      </c>
      <c r="AB12" s="20">
        <v>0</v>
      </c>
      <c r="AC12" s="20">
        <v>17</v>
      </c>
      <c r="AD12" s="20">
        <v>6</v>
      </c>
      <c r="AE12" s="20">
        <v>0</v>
      </c>
      <c r="AF12" s="20">
        <v>16</v>
      </c>
      <c r="AG12" s="20">
        <v>7</v>
      </c>
      <c r="AH12" s="20">
        <v>0</v>
      </c>
      <c r="AI12" s="20">
        <v>19</v>
      </c>
      <c r="AJ12" s="20">
        <v>4</v>
      </c>
      <c r="AK12" s="20">
        <v>0</v>
      </c>
      <c r="AL12" s="20">
        <v>16</v>
      </c>
      <c r="AM12" s="20">
        <v>7</v>
      </c>
      <c r="AN12" s="20">
        <v>0</v>
      </c>
    </row>
    <row r="13" spans="1:40" ht="31.5" customHeight="1" x14ac:dyDescent="0.25">
      <c r="A13" s="120" t="s">
        <v>1</v>
      </c>
      <c r="B13" s="121"/>
      <c r="C13" s="122"/>
      <c r="D13" s="23">
        <f>SUM(D10:D12)</f>
        <v>69</v>
      </c>
      <c r="E13" s="23">
        <f t="shared" ref="E13:N13" si="0">SUM(E10:E12)</f>
        <v>58</v>
      </c>
      <c r="F13" s="23">
        <f t="shared" si="0"/>
        <v>11</v>
      </c>
      <c r="G13" s="23">
        <f t="shared" si="0"/>
        <v>0</v>
      </c>
      <c r="H13" s="23">
        <f t="shared" si="0"/>
        <v>54</v>
      </c>
      <c r="I13" s="23">
        <f t="shared" si="0"/>
        <v>14</v>
      </c>
      <c r="J13" s="23">
        <f t="shared" si="0"/>
        <v>1</v>
      </c>
      <c r="K13" s="23">
        <f t="shared" si="0"/>
        <v>56</v>
      </c>
      <c r="L13" s="23">
        <f t="shared" si="0"/>
        <v>13</v>
      </c>
      <c r="M13" s="23">
        <f t="shared" si="0"/>
        <v>0</v>
      </c>
      <c r="N13" s="23">
        <f t="shared" si="0"/>
        <v>57</v>
      </c>
      <c r="O13" s="23">
        <f t="shared" ref="O13:AN13" si="1">SUM(O10:O12)</f>
        <v>12</v>
      </c>
      <c r="P13" s="23">
        <f t="shared" si="1"/>
        <v>0</v>
      </c>
      <c r="Q13" s="23">
        <f t="shared" si="1"/>
        <v>56</v>
      </c>
      <c r="R13" s="23">
        <f t="shared" si="1"/>
        <v>13</v>
      </c>
      <c r="S13" s="23">
        <f t="shared" si="1"/>
        <v>0</v>
      </c>
      <c r="T13" s="23">
        <f t="shared" si="1"/>
        <v>57</v>
      </c>
      <c r="U13" s="23">
        <f t="shared" si="1"/>
        <v>12</v>
      </c>
      <c r="V13" s="23">
        <f t="shared" si="1"/>
        <v>0</v>
      </c>
      <c r="W13" s="23">
        <f t="shared" si="1"/>
        <v>59</v>
      </c>
      <c r="X13" s="23">
        <f t="shared" si="1"/>
        <v>10</v>
      </c>
      <c r="Y13" s="23">
        <f t="shared" si="1"/>
        <v>0</v>
      </c>
      <c r="Z13" s="23">
        <f t="shared" si="1"/>
        <v>60</v>
      </c>
      <c r="AA13" s="23">
        <f t="shared" si="1"/>
        <v>9</v>
      </c>
      <c r="AB13" s="23">
        <f t="shared" si="1"/>
        <v>0</v>
      </c>
      <c r="AC13" s="23">
        <f t="shared" si="1"/>
        <v>59</v>
      </c>
      <c r="AD13" s="23">
        <f t="shared" si="1"/>
        <v>10</v>
      </c>
      <c r="AE13" s="23">
        <f t="shared" si="1"/>
        <v>0</v>
      </c>
      <c r="AF13" s="23">
        <f t="shared" si="1"/>
        <v>58</v>
      </c>
      <c r="AG13" s="23">
        <f t="shared" si="1"/>
        <v>11</v>
      </c>
      <c r="AH13" s="23">
        <f t="shared" si="1"/>
        <v>0</v>
      </c>
      <c r="AI13" s="23">
        <f t="shared" si="1"/>
        <v>60</v>
      </c>
      <c r="AJ13" s="23">
        <f t="shared" si="1"/>
        <v>8</v>
      </c>
      <c r="AK13" s="23">
        <f t="shared" si="1"/>
        <v>1</v>
      </c>
      <c r="AL13" s="23">
        <f t="shared" si="1"/>
        <v>58</v>
      </c>
      <c r="AM13" s="23">
        <f t="shared" si="1"/>
        <v>11</v>
      </c>
      <c r="AN13" s="23">
        <f t="shared" si="1"/>
        <v>0</v>
      </c>
    </row>
    <row r="14" spans="1:40" ht="36.75" customHeight="1" x14ac:dyDescent="0.25">
      <c r="A14" s="119" t="s">
        <v>11</v>
      </c>
      <c r="B14" s="119"/>
      <c r="C14" s="119"/>
      <c r="D14" s="24">
        <f>D13*100/D13</f>
        <v>100</v>
      </c>
      <c r="E14" s="20">
        <f>E13*100/D13</f>
        <v>84.05797101449275</v>
      </c>
      <c r="F14" s="20">
        <f>F13*100/D13</f>
        <v>15.942028985507246</v>
      </c>
      <c r="G14" s="20">
        <f>G13*100/D13</f>
        <v>0</v>
      </c>
      <c r="H14" s="20">
        <f>H13*100/D13</f>
        <v>78.260869565217391</v>
      </c>
      <c r="I14" s="20">
        <f>I13*100/D13</f>
        <v>20.289855072463769</v>
      </c>
      <c r="J14" s="20">
        <f>J13*100/D13</f>
        <v>1.4492753623188406</v>
      </c>
      <c r="K14" s="20">
        <f>K13*100/D13</f>
        <v>81.159420289855078</v>
      </c>
      <c r="L14" s="20">
        <f>L13*100/D13</f>
        <v>18.840579710144926</v>
      </c>
      <c r="M14" s="20">
        <f>M13*100/D13</f>
        <v>0</v>
      </c>
      <c r="N14" s="20">
        <f>N13*100/D13</f>
        <v>82.608695652173907</v>
      </c>
      <c r="O14" s="20">
        <f>O13*100/D13</f>
        <v>17.391304347826086</v>
      </c>
      <c r="P14" s="20">
        <f>P13*100/D13</f>
        <v>0</v>
      </c>
      <c r="Q14" s="20">
        <f>Q13*100/D13</f>
        <v>81.159420289855078</v>
      </c>
      <c r="R14" s="20">
        <f>R13*100/D13</f>
        <v>18.840579710144926</v>
      </c>
      <c r="S14" s="20">
        <f>S13*100/D13</f>
        <v>0</v>
      </c>
      <c r="T14" s="20">
        <f>T13*100/D13</f>
        <v>82.608695652173907</v>
      </c>
      <c r="U14" s="20">
        <f>U13*100/D13</f>
        <v>17.391304347826086</v>
      </c>
      <c r="V14" s="20">
        <f>V13*100/D13</f>
        <v>0</v>
      </c>
      <c r="W14" s="20">
        <f>W13*100/D13</f>
        <v>85.507246376811594</v>
      </c>
      <c r="X14" s="20">
        <f>X13*100/D13</f>
        <v>14.492753623188406</v>
      </c>
      <c r="Y14" s="20">
        <f>Y13*100/D13</f>
        <v>0</v>
      </c>
      <c r="Z14" s="20">
        <f>Z13*100/D13</f>
        <v>86.956521739130437</v>
      </c>
      <c r="AA14" s="20">
        <f>AA13*100/D13</f>
        <v>13.043478260869565</v>
      </c>
      <c r="AB14" s="20">
        <f>AB13*100/D13</f>
        <v>0</v>
      </c>
      <c r="AC14" s="20">
        <f>AC13*100/D13</f>
        <v>85.507246376811594</v>
      </c>
      <c r="AD14" s="20">
        <f>AD13*100/D13</f>
        <v>14.492753623188406</v>
      </c>
      <c r="AE14" s="20">
        <f>AE13*100/D13</f>
        <v>0</v>
      </c>
      <c r="AF14" s="20">
        <f>AF13*100/D13</f>
        <v>84.05797101449275</v>
      </c>
      <c r="AG14" s="20">
        <f>AG13*100/D13</f>
        <v>15.942028985507246</v>
      </c>
      <c r="AH14" s="20">
        <f>AH13*100/D13</f>
        <v>0</v>
      </c>
      <c r="AI14" s="20">
        <f>AI13*100/D13</f>
        <v>86.956521739130437</v>
      </c>
      <c r="AJ14" s="20">
        <f>AJ13*100/D13</f>
        <v>11.594202898550725</v>
      </c>
      <c r="AK14" s="20">
        <f>AK13*100/D13</f>
        <v>1.4492753623188406</v>
      </c>
      <c r="AL14" s="20">
        <f>AL13*100/D13</f>
        <v>84.05797101449275</v>
      </c>
      <c r="AM14" s="20">
        <f>AM13*100/D13</f>
        <v>15.942028985507246</v>
      </c>
      <c r="AN14" s="20">
        <f>AN13*100/D13</f>
        <v>0</v>
      </c>
    </row>
  </sheetData>
  <mergeCells count="32">
    <mergeCell ref="A14:C14"/>
    <mergeCell ref="AL7:AN7"/>
    <mergeCell ref="A13:C13"/>
    <mergeCell ref="A7:A9"/>
    <mergeCell ref="B7:B9"/>
    <mergeCell ref="C7:C9"/>
    <mergeCell ref="D7:D9"/>
    <mergeCell ref="E7:G7"/>
    <mergeCell ref="T7:V7"/>
    <mergeCell ref="H7:S7"/>
    <mergeCell ref="Q8:S8"/>
    <mergeCell ref="N8:P8"/>
    <mergeCell ref="K8:M8"/>
    <mergeCell ref="H8:J8"/>
    <mergeCell ref="F8:F9"/>
    <mergeCell ref="E8:E9"/>
    <mergeCell ref="B3:F3"/>
    <mergeCell ref="W7:AK7"/>
    <mergeCell ref="R4:W4"/>
    <mergeCell ref="AL8:AL9"/>
    <mergeCell ref="AM2:AN2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2"/>
  <sheetViews>
    <sheetView tabSelected="1" workbookViewId="0">
      <selection activeCell="R13" sqref="R13"/>
    </sheetView>
  </sheetViews>
  <sheetFormatPr defaultRowHeight="15" x14ac:dyDescent="0.25"/>
  <cols>
    <col min="1" max="1" width="19.28515625" customWidth="1"/>
    <col min="2" max="2" width="9.5703125" bestFit="1" customWidth="1"/>
    <col min="3" max="16" width="9.28515625" bestFit="1" customWidth="1"/>
    <col min="17" max="17" width="9.28515625" customWidth="1"/>
    <col min="18" max="23" width="9.140625" customWidth="1"/>
  </cols>
  <sheetData>
    <row r="1" spans="1:23" x14ac:dyDescent="0.25">
      <c r="N1" s="140"/>
      <c r="O1" s="140"/>
      <c r="V1" s="69" t="s">
        <v>18</v>
      </c>
      <c r="W1" s="69"/>
    </row>
    <row r="2" spans="1:23" ht="18.75" x14ac:dyDescent="0.3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9" t="s">
        <v>86</v>
      </c>
      <c r="M2" s="70"/>
      <c r="N2" s="70"/>
      <c r="O2" s="70"/>
      <c r="P2" s="70"/>
      <c r="Q2" s="70"/>
      <c r="R2" s="70"/>
      <c r="S2" s="70"/>
      <c r="T2" s="70"/>
      <c r="U2" s="70"/>
    </row>
    <row r="3" spans="1:23" ht="18.75" x14ac:dyDescent="0.3">
      <c r="A3" s="134" t="s">
        <v>85</v>
      </c>
      <c r="B3" s="135"/>
      <c r="C3" s="135"/>
      <c r="D3" s="135"/>
      <c r="E3" s="135"/>
      <c r="F3" s="135"/>
      <c r="G3" s="67"/>
      <c r="H3" s="67"/>
      <c r="I3" s="67"/>
      <c r="J3" s="67"/>
      <c r="K3" s="67"/>
      <c r="L3" s="136" t="s">
        <v>87</v>
      </c>
      <c r="M3" s="137"/>
      <c r="N3" s="137"/>
      <c r="O3" s="137"/>
      <c r="P3" s="137"/>
      <c r="Q3" s="137"/>
      <c r="R3" s="137"/>
      <c r="S3" s="137"/>
      <c r="T3" s="137"/>
      <c r="U3" s="137"/>
      <c r="V3" s="138"/>
      <c r="W3" s="138"/>
    </row>
    <row r="4" spans="1:23" ht="18.75" x14ac:dyDescent="0.3">
      <c r="A4" s="67" t="s">
        <v>47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139" t="s">
        <v>88</v>
      </c>
      <c r="M4" s="70"/>
      <c r="N4" s="70"/>
      <c r="O4" s="70"/>
      <c r="P4" s="70"/>
      <c r="Q4" s="70"/>
      <c r="R4" s="70"/>
      <c r="S4" s="70"/>
      <c r="T4" s="70"/>
      <c r="U4" s="70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141" t="s">
        <v>37</v>
      </c>
      <c r="B7" s="68" t="s">
        <v>13</v>
      </c>
      <c r="C7" s="68" t="s">
        <v>5</v>
      </c>
      <c r="D7" s="68"/>
      <c r="E7" s="68"/>
      <c r="F7" s="68" t="s">
        <v>8</v>
      </c>
      <c r="G7" s="68"/>
      <c r="H7" s="68"/>
      <c r="I7" s="68" t="s">
        <v>6</v>
      </c>
      <c r="J7" s="68"/>
      <c r="K7" s="68"/>
      <c r="L7" s="68" t="s">
        <v>9</v>
      </c>
      <c r="M7" s="68"/>
      <c r="N7" s="68"/>
      <c r="O7" s="68" t="s">
        <v>7</v>
      </c>
      <c r="P7" s="68"/>
      <c r="Q7" s="68"/>
      <c r="R7" s="74" t="s">
        <v>36</v>
      </c>
      <c r="S7" s="74"/>
      <c r="T7" s="74"/>
      <c r="U7" s="74"/>
      <c r="V7" s="74"/>
      <c r="W7" s="74"/>
    </row>
    <row r="8" spans="1:23" ht="63" x14ac:dyDescent="0.25">
      <c r="A8" s="142"/>
      <c r="B8" s="68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56" t="s">
        <v>11</v>
      </c>
      <c r="V8" s="1" t="s">
        <v>16</v>
      </c>
      <c r="W8" s="1" t="s">
        <v>11</v>
      </c>
    </row>
    <row r="9" spans="1:23" ht="15.75" x14ac:dyDescent="0.25">
      <c r="A9" s="57" t="s">
        <v>29</v>
      </c>
      <c r="B9" s="10">
        <f>'кіші топ'!D12</f>
        <v>40</v>
      </c>
      <c r="C9" s="10">
        <f>'кіші топ'!E12</f>
        <v>20</v>
      </c>
      <c r="D9" s="10">
        <f>'кіші топ'!F12</f>
        <v>19</v>
      </c>
      <c r="E9" s="10">
        <f>'кіші топ'!G12</f>
        <v>1</v>
      </c>
      <c r="F9" s="58">
        <f>('кіші топ'!H12+'кіші топ'!K12)/2</f>
        <v>19</v>
      </c>
      <c r="G9" s="58">
        <f>('кіші топ'!I12+'кіші топ'!L12)/2</f>
        <v>18.5</v>
      </c>
      <c r="H9" s="58">
        <v>2</v>
      </c>
      <c r="I9" s="10">
        <f>'кіші топ'!N12</f>
        <v>16</v>
      </c>
      <c r="J9" s="10">
        <f>'кіші топ'!O12</f>
        <v>22</v>
      </c>
      <c r="K9" s="10">
        <f>'кіші топ'!P12</f>
        <v>2</v>
      </c>
      <c r="L9" s="58">
        <f>('кіші топ'!Q12+'кіші топ'!T12+'кіші топ'!W12+'кіші топ'!Z12+'кіші топ'!AC12)/5</f>
        <v>16.2</v>
      </c>
      <c r="M9" s="58">
        <f>('кіші топ'!R12+'кіші топ'!U12+'кіші топ'!X12+'кіші топ'!AA12+'кіші топ'!AD12)/5</f>
        <v>18.399999999999999</v>
      </c>
      <c r="N9" s="58">
        <f>('кіші топ'!S12+'кіші топ'!V12+'кіші топ'!Y12+'кіші топ'!AB12+'кіші топ'!AE12)/5</f>
        <v>5.4</v>
      </c>
      <c r="O9" s="10">
        <f>'кіші топ'!AF12</f>
        <v>16</v>
      </c>
      <c r="P9" s="10">
        <f>'кіші топ'!AG12</f>
        <v>20</v>
      </c>
      <c r="Q9" s="10">
        <f>'кіші топ'!AH12</f>
        <v>4</v>
      </c>
      <c r="R9" s="59">
        <f t="shared" ref="R9:R13" si="0">(C9+F9+I9+L9+O9)/5</f>
        <v>17.440000000000001</v>
      </c>
      <c r="S9" s="60">
        <f t="shared" ref="S9:S13" si="1">R9*100/B9</f>
        <v>43.600000000000009</v>
      </c>
      <c r="T9" s="59">
        <f t="shared" ref="T9:T13" si="2">(D9+G9+J9+M9+P9)/5</f>
        <v>19.580000000000002</v>
      </c>
      <c r="U9" s="60">
        <f t="shared" ref="U9:U13" si="3">T9*100/B9</f>
        <v>48.95</v>
      </c>
      <c r="V9" s="61">
        <f>(E9+H9+K9+N9+Q9)/5</f>
        <v>2.88</v>
      </c>
      <c r="W9" s="60">
        <f t="shared" ref="W9:W13" si="4">V9*100/B9</f>
        <v>7.2</v>
      </c>
    </row>
    <row r="10" spans="1:23" ht="15.75" x14ac:dyDescent="0.25">
      <c r="A10" s="57" t="s">
        <v>30</v>
      </c>
      <c r="B10" s="10">
        <f>'ортаңғы топ'!D14</f>
        <v>98</v>
      </c>
      <c r="C10" s="10">
        <f>'ортаңғы топ'!E14</f>
        <v>51</v>
      </c>
      <c r="D10" s="10">
        <f>'ортаңғы топ'!F14</f>
        <v>38</v>
      </c>
      <c r="E10" s="10">
        <f>'ортаңғы топ'!G14</f>
        <v>9</v>
      </c>
      <c r="F10" s="58">
        <f>('ортаңғы топ'!E14+'ортаңғы топ'!K14+'ортаңғы топ'!N14)/3</f>
        <v>43.333333333333336</v>
      </c>
      <c r="G10" s="58">
        <f>('ортаңғы топ'!I14+'ортаңғы топ'!L14+'ортаңғы топ'!O14)/3</f>
        <v>43</v>
      </c>
      <c r="H10" s="58">
        <f>('ортаңғы топ'!J14+'ортаңғы топ'!M14+'ортаңғы топ'!P14)/3</f>
        <v>15</v>
      </c>
      <c r="I10" s="10">
        <f>'ортаңғы топ'!Q14</f>
        <v>40</v>
      </c>
      <c r="J10" s="10">
        <f>'ортаңғы топ'!R14</f>
        <v>41</v>
      </c>
      <c r="K10" s="10">
        <f>'ортаңғы топ'!S14</f>
        <v>17</v>
      </c>
      <c r="L10" s="58">
        <f>('ортаңғы топ'!T14+'ортаңғы топ'!W14+'ортаңғы топ'!Z14+'ортаңғы топ'!AC14+'ортаңғы топ'!AF14)/5</f>
        <v>42</v>
      </c>
      <c r="M10" s="58">
        <f>('ортаңғы топ'!U14+'ортаңғы топ'!X14+'ортаңғы топ'!AA14+'ортаңғы топ'!AD14+'ортаңғы топ'!AG14)/5</f>
        <v>39.6</v>
      </c>
      <c r="N10" s="58">
        <v>20</v>
      </c>
      <c r="O10" s="10">
        <f>'ортаңғы топ'!AI14</f>
        <v>39</v>
      </c>
      <c r="P10" s="10">
        <f>'ортаңғы топ'!AJ14</f>
        <v>45</v>
      </c>
      <c r="Q10" s="10">
        <f>'ортаңғы топ'!AK14</f>
        <v>14</v>
      </c>
      <c r="R10" s="59">
        <f t="shared" si="0"/>
        <v>43.06666666666667</v>
      </c>
      <c r="S10" s="60">
        <f t="shared" si="1"/>
        <v>43.945578231292522</v>
      </c>
      <c r="T10" s="59">
        <f t="shared" si="2"/>
        <v>41.32</v>
      </c>
      <c r="U10" s="60">
        <f t="shared" si="3"/>
        <v>42.163265306122447</v>
      </c>
      <c r="V10" s="61">
        <f>(E10+H10+K10+N10+Q10)/5</f>
        <v>15</v>
      </c>
      <c r="W10" s="60">
        <f t="shared" si="4"/>
        <v>15.306122448979592</v>
      </c>
    </row>
    <row r="11" spans="1:23" ht="15.75" x14ac:dyDescent="0.25">
      <c r="A11" s="57" t="s">
        <v>31</v>
      </c>
      <c r="B11" s="10">
        <f>'ересек топ'!D13</f>
        <v>75</v>
      </c>
      <c r="C11" s="10">
        <f>'ересек топ'!E13</f>
        <v>54</v>
      </c>
      <c r="D11" s="10">
        <f>'ересек топ'!F13</f>
        <v>20</v>
      </c>
      <c r="E11" s="10">
        <f>'ересек топ'!G13</f>
        <v>1</v>
      </c>
      <c r="F11" s="58">
        <f>('ересек топ'!H13+'ересек топ'!K13+'ересек топ'!N13)/3</f>
        <v>43</v>
      </c>
      <c r="G11" s="58">
        <f>('ересек топ'!I13+'ересек топ'!L13+'ересек топ'!O13)/3</f>
        <v>25.666666666666668</v>
      </c>
      <c r="H11" s="58">
        <f>('ересек топ'!J13+'ересек топ'!M13+'ересек топ'!P13)/3</f>
        <v>6.333333333333333</v>
      </c>
      <c r="I11" s="10">
        <f>'ересек топ'!Q13</f>
        <v>45</v>
      </c>
      <c r="J11" s="10">
        <f>'ересек топ'!R13</f>
        <v>25</v>
      </c>
      <c r="K11" s="10">
        <f>'ересек топ'!S13</f>
        <v>5</v>
      </c>
      <c r="L11" s="58">
        <f>('ересек топ'!T13+'ересек топ'!W13+'ересек топ'!Z13+'ересек топ'!AC13+'ересек топ'!AF13)/5</f>
        <v>41.2</v>
      </c>
      <c r="M11" s="58">
        <f>('ересек топ'!U13+'ересек топ'!X13+'ересек топ'!AA13+'ересек топ'!AD13+'ересек топ'!AG13)/5</f>
        <v>28.4</v>
      </c>
      <c r="N11" s="58">
        <f>('ересек топ'!V13+'ересек топ'!Y13+'ересек топ'!AB13+'ересек топ'!AE13+'ересек топ'!AH13)/5</f>
        <v>5.4</v>
      </c>
      <c r="O11" s="10">
        <f>'ересек топ'!AI13</f>
        <v>50</v>
      </c>
      <c r="P11" s="10">
        <f>'ересек топ'!AJ13</f>
        <v>23</v>
      </c>
      <c r="Q11" s="10">
        <f>'ересек топ'!AK13</f>
        <v>2</v>
      </c>
      <c r="R11" s="59">
        <f t="shared" si="0"/>
        <v>46.64</v>
      </c>
      <c r="S11" s="60">
        <f t="shared" si="1"/>
        <v>62.186666666666667</v>
      </c>
      <c r="T11" s="59">
        <f t="shared" si="2"/>
        <v>24.413333333333334</v>
      </c>
      <c r="U11" s="60">
        <f t="shared" si="3"/>
        <v>32.551111111111112</v>
      </c>
      <c r="V11" s="61">
        <f>(E11+H11+K11+N11+Q11)/5</f>
        <v>3.9466666666666668</v>
      </c>
      <c r="W11" s="60">
        <f t="shared" si="4"/>
        <v>5.2622222222222224</v>
      </c>
    </row>
    <row r="12" spans="1:23" ht="15.75" x14ac:dyDescent="0.25">
      <c r="A12" s="57" t="s">
        <v>35</v>
      </c>
      <c r="B12" s="10">
        <f>'мектепалды тобы'!D13</f>
        <v>69</v>
      </c>
      <c r="C12" s="10">
        <f>'мектепалды тобы'!E13</f>
        <v>58</v>
      </c>
      <c r="D12" s="10">
        <f>'мектепалды тобы'!F13</f>
        <v>11</v>
      </c>
      <c r="E12" s="10">
        <f>'мектепалды тобы'!G13</f>
        <v>0</v>
      </c>
      <c r="F12" s="58">
        <f>('мектепалды тобы'!H13+'мектепалды тобы'!K13+'мектепалды тобы'!N12+'мектепалды тобы'!Q12)/4</f>
        <v>35.25</v>
      </c>
      <c r="G12" s="58">
        <v>45</v>
      </c>
      <c r="H12" s="58">
        <f>('мектепалды тобы'!J13+'мектепалды тобы'!M13+'мектепалды тобы'!P13+'мектепалды тобы'!S13)/4</f>
        <v>0.25</v>
      </c>
      <c r="I12" s="10">
        <f>'мектепалды тобы'!T13</f>
        <v>57</v>
      </c>
      <c r="J12" s="10">
        <f>'мектепалды тобы'!U13</f>
        <v>12</v>
      </c>
      <c r="K12" s="10">
        <f>'мектепалды тобы'!V13</f>
        <v>0</v>
      </c>
      <c r="L12" s="58">
        <f>('мектепалды тобы'!W13+'мектепалды тобы'!Z13+'мектепалды тобы'!AC13+'мектепалды тобы'!AF13+'мектепалды тобы'!AI13)/5</f>
        <v>59.2</v>
      </c>
      <c r="M12" s="58">
        <f>('мектепалды тобы'!X13+'мектепалды тобы'!AA13+'мектепалды тобы'!AD13+'мектепалды тобы'!AG13+'мектепалды тобы'!AJ13)/5</f>
        <v>9.6</v>
      </c>
      <c r="N12" s="58">
        <f>('мектепалды тобы'!Y13+'мектепалды тобы'!AB13+'мектепалды тобы'!AE13+'мектепалды тобы'!AH13+'мектепалды тобы'!AK13)/5</f>
        <v>0.2</v>
      </c>
      <c r="O12" s="10">
        <f>'мектепалды тобы'!AL13</f>
        <v>58</v>
      </c>
      <c r="P12" s="10">
        <f>'мектепалды тобы'!AM13</f>
        <v>11</v>
      </c>
      <c r="Q12" s="10">
        <f>'мектепалды тобы'!AN13</f>
        <v>0</v>
      </c>
      <c r="R12" s="59">
        <f t="shared" si="0"/>
        <v>53.489999999999995</v>
      </c>
      <c r="S12" s="60">
        <f t="shared" si="1"/>
        <v>77.521739130434767</v>
      </c>
      <c r="T12" s="59">
        <f t="shared" si="2"/>
        <v>17.72</v>
      </c>
      <c r="U12" s="60">
        <f t="shared" si="3"/>
        <v>25.681159420289855</v>
      </c>
      <c r="V12" s="61">
        <f>(E12+H12+K12+N12+Q12)/5</f>
        <v>0.09</v>
      </c>
      <c r="W12" s="60">
        <f t="shared" si="4"/>
        <v>0.13043478260869565</v>
      </c>
    </row>
    <row r="13" spans="1:23" ht="15.75" x14ac:dyDescent="0.25">
      <c r="A13" s="62" t="s">
        <v>1</v>
      </c>
      <c r="B13" s="62">
        <f>SUM(B8:B12)</f>
        <v>282</v>
      </c>
      <c r="C13" s="63">
        <f t="shared" ref="C13:Q13" si="5">SUM(C9:C12)</f>
        <v>183</v>
      </c>
      <c r="D13" s="63">
        <f t="shared" si="5"/>
        <v>88</v>
      </c>
      <c r="E13" s="63">
        <f t="shared" si="5"/>
        <v>11</v>
      </c>
      <c r="F13" s="63">
        <f t="shared" si="5"/>
        <v>140.58333333333334</v>
      </c>
      <c r="G13" s="63">
        <f t="shared" si="5"/>
        <v>132.16666666666669</v>
      </c>
      <c r="H13" s="63">
        <f t="shared" si="5"/>
        <v>23.583333333333332</v>
      </c>
      <c r="I13" s="63">
        <f t="shared" si="5"/>
        <v>158</v>
      </c>
      <c r="J13" s="63">
        <f t="shared" si="5"/>
        <v>100</v>
      </c>
      <c r="K13" s="63">
        <f t="shared" si="5"/>
        <v>24</v>
      </c>
      <c r="L13" s="63">
        <f t="shared" si="5"/>
        <v>158.60000000000002</v>
      </c>
      <c r="M13" s="63">
        <f t="shared" si="5"/>
        <v>96</v>
      </c>
      <c r="N13" s="63">
        <f t="shared" si="5"/>
        <v>30.999999999999996</v>
      </c>
      <c r="O13" s="63">
        <f t="shared" si="5"/>
        <v>163</v>
      </c>
      <c r="P13" s="63">
        <f t="shared" si="5"/>
        <v>99</v>
      </c>
      <c r="Q13" s="63">
        <f t="shared" si="5"/>
        <v>20</v>
      </c>
      <c r="R13" s="59">
        <f t="shared" si="0"/>
        <v>160.63666666666668</v>
      </c>
      <c r="S13" s="60">
        <f t="shared" si="1"/>
        <v>56.963356973995275</v>
      </c>
      <c r="T13" s="59">
        <f t="shared" si="2"/>
        <v>103.03333333333335</v>
      </c>
      <c r="U13" s="60">
        <f t="shared" si="3"/>
        <v>36.536643026004732</v>
      </c>
      <c r="V13" s="61">
        <v>20</v>
      </c>
      <c r="W13" s="60">
        <f t="shared" si="4"/>
        <v>7.0921985815602833</v>
      </c>
    </row>
    <row r="14" spans="1:23" ht="17.25" customHeight="1" x14ac:dyDescent="0.25">
      <c r="A14" s="64" t="s">
        <v>12</v>
      </c>
      <c r="B14" s="65">
        <f>B13*100/B13</f>
        <v>100</v>
      </c>
      <c r="C14" s="63">
        <f>C13*100/B13</f>
        <v>64.893617021276597</v>
      </c>
      <c r="D14" s="63">
        <f>D13*100/B13</f>
        <v>31.205673758865249</v>
      </c>
      <c r="E14" s="63">
        <f>E13*100/B13</f>
        <v>3.9007092198581561</v>
      </c>
      <c r="F14" s="63">
        <f>F13*100/B13</f>
        <v>49.85224586288416</v>
      </c>
      <c r="G14" s="63">
        <f>G13*100/B13</f>
        <v>46.867612293144212</v>
      </c>
      <c r="H14" s="63">
        <f>H13*100/B13</f>
        <v>8.3628841607565008</v>
      </c>
      <c r="I14" s="63">
        <f>I13*100/B13</f>
        <v>56.028368794326241</v>
      </c>
      <c r="J14" s="63">
        <f>J13*100/B13</f>
        <v>35.460992907801419</v>
      </c>
      <c r="K14" s="63">
        <f>K13*100/B13</f>
        <v>8.5106382978723403</v>
      </c>
      <c r="L14" s="63">
        <f>L13*100/B13</f>
        <v>56.241134751773053</v>
      </c>
      <c r="M14" s="63">
        <f>M13*100/B13</f>
        <v>34.042553191489361</v>
      </c>
      <c r="N14" s="63">
        <f>N13*100/B13</f>
        <v>10.992907801418438</v>
      </c>
      <c r="O14" s="63">
        <f>O13*100/B13</f>
        <v>57.801418439716315</v>
      </c>
      <c r="P14" s="63">
        <f>P13*100/B13</f>
        <v>35.106382978723403</v>
      </c>
      <c r="Q14" s="63">
        <f>Q13*100/B13</f>
        <v>7.0921985815602833</v>
      </c>
      <c r="R14" s="66"/>
      <c r="S14" s="66"/>
      <c r="T14" s="66"/>
      <c r="U14" s="66"/>
      <c r="V14" s="66"/>
      <c r="W14" s="66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8.75" x14ac:dyDescent="0.3">
      <c r="A19" s="133" t="s">
        <v>82</v>
      </c>
      <c r="B19" s="133"/>
      <c r="C19" s="133"/>
      <c r="D19" s="133"/>
      <c r="E19" s="133"/>
      <c r="F19" s="133"/>
      <c r="G19" s="133"/>
      <c r="H19" s="133"/>
      <c r="I19" s="133"/>
      <c r="J19" s="133"/>
      <c r="K19" s="3"/>
      <c r="L19" s="3"/>
      <c r="M19" s="3"/>
      <c r="N19" s="3"/>
      <c r="O19" s="3"/>
      <c r="P19" s="3"/>
      <c r="Q19" s="3"/>
    </row>
    <row r="20" spans="1:17" ht="18.75" x14ac:dyDescent="0.3">
      <c r="A20" s="67" t="s">
        <v>83</v>
      </c>
      <c r="B20" s="67"/>
      <c r="C20" s="67"/>
      <c r="D20" s="67"/>
      <c r="E20" s="67"/>
      <c r="F20" s="67"/>
      <c r="G20" s="67"/>
      <c r="H20" s="67"/>
      <c r="I20" s="67"/>
      <c r="J20" s="67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6">
    <mergeCell ref="N1:O1"/>
    <mergeCell ref="O7:Q7"/>
    <mergeCell ref="L7:N7"/>
    <mergeCell ref="V1:W1"/>
    <mergeCell ref="L2:U2"/>
    <mergeCell ref="A19:J19"/>
    <mergeCell ref="A2:K2"/>
    <mergeCell ref="A3:F3"/>
    <mergeCell ref="L3:W3"/>
    <mergeCell ref="L4:U4"/>
    <mergeCell ref="R7:W7"/>
    <mergeCell ref="A7:A8"/>
    <mergeCell ref="B7:B8"/>
    <mergeCell ref="C7:E7"/>
    <mergeCell ref="F7:H7"/>
    <mergeCell ref="I7:K7"/>
  </mergeCells>
  <phoneticPr fontId="3" type="noConversion"/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60FB5-12A0-4493-BEDD-B8CE9018F3FC}">
  <dimension ref="A1:W32"/>
  <sheetViews>
    <sheetView workbookViewId="0">
      <selection activeCell="R14" sqref="R14"/>
    </sheetView>
  </sheetViews>
  <sheetFormatPr defaultRowHeight="15" x14ac:dyDescent="0.25"/>
  <cols>
    <col min="1" max="1" width="19.28515625" customWidth="1"/>
    <col min="2" max="2" width="9.5703125" bestFit="1" customWidth="1"/>
    <col min="3" max="16" width="9.28515625" bestFit="1" customWidth="1"/>
    <col min="17" max="17" width="9.28515625" customWidth="1"/>
  </cols>
  <sheetData>
    <row r="1" spans="1:23" x14ac:dyDescent="0.25">
      <c r="N1" s="140"/>
      <c r="O1" s="140"/>
      <c r="V1" s="69" t="s">
        <v>18</v>
      </c>
      <c r="W1" s="69"/>
    </row>
    <row r="2" spans="1:23" ht="18.75" x14ac:dyDescent="0.3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9" t="s">
        <v>86</v>
      </c>
      <c r="M2" s="70"/>
      <c r="N2" s="70"/>
      <c r="O2" s="70"/>
      <c r="P2" s="70"/>
      <c r="Q2" s="70"/>
      <c r="R2" s="70"/>
      <c r="S2" s="70"/>
      <c r="T2" s="70"/>
      <c r="U2" s="70"/>
    </row>
    <row r="3" spans="1:23" ht="18.75" x14ac:dyDescent="0.3">
      <c r="A3" s="134" t="s">
        <v>85</v>
      </c>
      <c r="B3" s="135"/>
      <c r="C3" s="135"/>
      <c r="D3" s="135"/>
      <c r="E3" s="135"/>
      <c r="F3" s="135"/>
      <c r="G3" s="67"/>
      <c r="H3" s="67"/>
      <c r="I3" s="67"/>
      <c r="J3" s="67"/>
      <c r="K3" s="67"/>
      <c r="L3" s="136" t="s">
        <v>87</v>
      </c>
      <c r="M3" s="137"/>
      <c r="N3" s="137"/>
      <c r="O3" s="137"/>
      <c r="P3" s="137"/>
      <c r="Q3" s="137"/>
      <c r="R3" s="137"/>
      <c r="S3" s="137"/>
      <c r="T3" s="137"/>
      <c r="U3" s="137"/>
      <c r="V3" s="138"/>
      <c r="W3" s="138"/>
    </row>
    <row r="4" spans="1:23" ht="18.75" x14ac:dyDescent="0.3">
      <c r="A4" s="67" t="s">
        <v>47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139" t="s">
        <v>88</v>
      </c>
      <c r="M4" s="70"/>
      <c r="N4" s="70"/>
      <c r="O4" s="70"/>
      <c r="P4" s="70"/>
      <c r="Q4" s="70"/>
      <c r="R4" s="70"/>
      <c r="S4" s="70"/>
      <c r="T4" s="70"/>
      <c r="U4" s="70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141" t="s">
        <v>37</v>
      </c>
      <c r="B7" s="68" t="s">
        <v>13</v>
      </c>
      <c r="C7" s="68" t="s">
        <v>5</v>
      </c>
      <c r="D7" s="68"/>
      <c r="E7" s="68"/>
      <c r="F7" s="68" t="s">
        <v>8</v>
      </c>
      <c r="G7" s="68"/>
      <c r="H7" s="68"/>
      <c r="I7" s="68" t="s">
        <v>6</v>
      </c>
      <c r="J7" s="68"/>
      <c r="K7" s="68"/>
      <c r="L7" s="68" t="s">
        <v>9</v>
      </c>
      <c r="M7" s="68"/>
      <c r="N7" s="68"/>
      <c r="O7" s="68" t="s">
        <v>7</v>
      </c>
      <c r="P7" s="68"/>
      <c r="Q7" s="68"/>
      <c r="R7" s="74" t="s">
        <v>36</v>
      </c>
      <c r="S7" s="74"/>
      <c r="T7" s="74"/>
      <c r="U7" s="74"/>
      <c r="V7" s="74"/>
      <c r="W7" s="74"/>
    </row>
    <row r="8" spans="1:23" ht="63" x14ac:dyDescent="0.25">
      <c r="A8" s="142"/>
      <c r="B8" s="68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56" t="s">
        <v>11</v>
      </c>
      <c r="V8" s="1" t="s">
        <v>16</v>
      </c>
      <c r="W8" s="1" t="s">
        <v>11</v>
      </c>
    </row>
    <row r="9" spans="1:23" ht="15.75" x14ac:dyDescent="0.25">
      <c r="A9" s="143" t="s">
        <v>89</v>
      </c>
      <c r="B9" s="144">
        <v>39</v>
      </c>
      <c r="C9" s="144">
        <v>9</v>
      </c>
      <c r="D9" s="144">
        <v>21</v>
      </c>
      <c r="E9" s="144">
        <v>9</v>
      </c>
      <c r="F9" s="144">
        <v>6</v>
      </c>
      <c r="G9" s="144">
        <v>19</v>
      </c>
      <c r="H9" s="144">
        <v>14</v>
      </c>
      <c r="I9" s="144">
        <v>8</v>
      </c>
      <c r="J9" s="144">
        <v>20</v>
      </c>
      <c r="K9" s="144">
        <v>11</v>
      </c>
      <c r="L9" s="144">
        <v>9</v>
      </c>
      <c r="M9" s="144">
        <v>20</v>
      </c>
      <c r="N9" s="144">
        <v>10</v>
      </c>
      <c r="O9" s="144">
        <v>10</v>
      </c>
      <c r="P9" s="144">
        <v>20</v>
      </c>
      <c r="Q9" s="144">
        <v>9</v>
      </c>
      <c r="R9" s="59">
        <f t="shared" ref="R9:R13" si="0">(C9+F9+I9+L9+O9)/5</f>
        <v>8.4</v>
      </c>
      <c r="S9" s="60">
        <f t="shared" ref="S9:S13" si="1">R9*100/B9</f>
        <v>21.53846153846154</v>
      </c>
      <c r="T9" s="59">
        <f t="shared" ref="T9:T13" si="2">(D9+G9+J9+M9+P9)/5</f>
        <v>20</v>
      </c>
      <c r="U9" s="60">
        <f t="shared" ref="U9:U13" si="3">T9*100/B9</f>
        <v>51.282051282051285</v>
      </c>
      <c r="V9" s="61">
        <f>(E9+H9+K9+N9+Q9)/5</f>
        <v>10.6</v>
      </c>
      <c r="W9" s="60">
        <f t="shared" ref="W9:W13" si="4">V9*100/B9</f>
        <v>27.179487179487179</v>
      </c>
    </row>
    <row r="10" spans="1:23" ht="15.75" x14ac:dyDescent="0.25">
      <c r="A10" s="143" t="s">
        <v>90</v>
      </c>
      <c r="B10" s="144">
        <v>75</v>
      </c>
      <c r="C10" s="144">
        <v>25</v>
      </c>
      <c r="D10" s="144">
        <v>36</v>
      </c>
      <c r="E10" s="144">
        <v>14</v>
      </c>
      <c r="F10" s="144">
        <v>20</v>
      </c>
      <c r="G10" s="144">
        <v>34</v>
      </c>
      <c r="H10" s="144">
        <v>21</v>
      </c>
      <c r="I10" s="144">
        <v>21</v>
      </c>
      <c r="J10" s="144">
        <v>30</v>
      </c>
      <c r="K10" s="144">
        <v>24</v>
      </c>
      <c r="L10" s="144">
        <v>21</v>
      </c>
      <c r="M10" s="144">
        <v>38</v>
      </c>
      <c r="N10" s="144">
        <v>16</v>
      </c>
      <c r="O10" s="144">
        <v>27</v>
      </c>
      <c r="P10" s="144">
        <v>36</v>
      </c>
      <c r="Q10" s="144">
        <v>13</v>
      </c>
      <c r="R10" s="59">
        <f t="shared" si="0"/>
        <v>22.8</v>
      </c>
      <c r="S10" s="60">
        <f t="shared" si="1"/>
        <v>30.4</v>
      </c>
      <c r="T10" s="59">
        <f t="shared" si="2"/>
        <v>34.799999999999997</v>
      </c>
      <c r="U10" s="60">
        <f t="shared" si="3"/>
        <v>46.399999999999991</v>
      </c>
      <c r="V10" s="61">
        <f>(E10+H10+K10+N10+Q10)/5</f>
        <v>17.600000000000001</v>
      </c>
      <c r="W10" s="60">
        <f t="shared" si="4"/>
        <v>23.466666666666669</v>
      </c>
    </row>
    <row r="11" spans="1:23" ht="15.75" x14ac:dyDescent="0.25">
      <c r="A11" s="143" t="s">
        <v>91</v>
      </c>
      <c r="B11" s="144">
        <v>97</v>
      </c>
      <c r="C11" s="144">
        <v>52</v>
      </c>
      <c r="D11" s="144">
        <v>36</v>
      </c>
      <c r="E11" s="144">
        <v>8</v>
      </c>
      <c r="F11" s="144">
        <v>44</v>
      </c>
      <c r="G11" s="144">
        <v>37</v>
      </c>
      <c r="H11" s="144">
        <v>16</v>
      </c>
      <c r="I11" s="144">
        <v>39</v>
      </c>
      <c r="J11" s="144">
        <v>39</v>
      </c>
      <c r="K11" s="144">
        <v>17</v>
      </c>
      <c r="L11" s="144">
        <v>41</v>
      </c>
      <c r="M11" s="144">
        <v>43</v>
      </c>
      <c r="N11" s="144">
        <v>12</v>
      </c>
      <c r="O11" s="144">
        <v>39</v>
      </c>
      <c r="P11" s="144">
        <v>42</v>
      </c>
      <c r="Q11" s="144">
        <v>16</v>
      </c>
      <c r="R11" s="59">
        <f t="shared" si="0"/>
        <v>43</v>
      </c>
      <c r="S11" s="60">
        <f t="shared" si="1"/>
        <v>44.329896907216494</v>
      </c>
      <c r="T11" s="59">
        <f t="shared" si="2"/>
        <v>39.4</v>
      </c>
      <c r="U11" s="60">
        <f t="shared" si="3"/>
        <v>40.618556701030926</v>
      </c>
      <c r="V11" s="61">
        <f>(E11+H11+K11+N11+Q11)/5</f>
        <v>13.8</v>
      </c>
      <c r="W11" s="60">
        <f t="shared" si="4"/>
        <v>14.226804123711339</v>
      </c>
    </row>
    <row r="12" spans="1:23" ht="15.75" x14ac:dyDescent="0.25">
      <c r="A12" s="143" t="s">
        <v>92</v>
      </c>
      <c r="B12" s="144">
        <v>65</v>
      </c>
      <c r="C12" s="144">
        <v>11</v>
      </c>
      <c r="D12" s="144">
        <v>10</v>
      </c>
      <c r="E12" s="144">
        <v>1</v>
      </c>
      <c r="F12" s="144">
        <v>8</v>
      </c>
      <c r="G12" s="144">
        <v>11</v>
      </c>
      <c r="H12" s="144">
        <v>3</v>
      </c>
      <c r="I12" s="144">
        <v>6</v>
      </c>
      <c r="J12" s="144">
        <v>13</v>
      </c>
      <c r="K12" s="144">
        <v>3</v>
      </c>
      <c r="L12" s="144">
        <v>7</v>
      </c>
      <c r="M12" s="144">
        <v>11</v>
      </c>
      <c r="N12" s="144">
        <v>4</v>
      </c>
      <c r="O12" s="144">
        <v>7</v>
      </c>
      <c r="P12" s="144">
        <v>10</v>
      </c>
      <c r="Q12" s="144">
        <v>4</v>
      </c>
      <c r="R12" s="59">
        <f t="shared" si="0"/>
        <v>7.8</v>
      </c>
      <c r="S12" s="60">
        <f t="shared" si="1"/>
        <v>12</v>
      </c>
      <c r="T12" s="59">
        <f t="shared" si="2"/>
        <v>11</v>
      </c>
      <c r="U12" s="60">
        <f t="shared" si="3"/>
        <v>16.923076923076923</v>
      </c>
      <c r="V12" s="61">
        <f>(E12+H12+K12+N12+Q12)/5</f>
        <v>3</v>
      </c>
      <c r="W12" s="60">
        <f t="shared" si="4"/>
        <v>4.615384615384615</v>
      </c>
    </row>
    <row r="13" spans="1:23" ht="15.75" x14ac:dyDescent="0.25">
      <c r="A13" s="145" t="s">
        <v>1</v>
      </c>
      <c r="B13" s="144">
        <f>SUM(B9:B12)</f>
        <v>276</v>
      </c>
      <c r="C13" s="144">
        <f t="shared" ref="C13:Q13" si="5">SUM(C8:C12)</f>
        <v>97</v>
      </c>
      <c r="D13" s="144">
        <f t="shared" si="5"/>
        <v>103</v>
      </c>
      <c r="E13" s="144">
        <f t="shared" si="5"/>
        <v>32</v>
      </c>
      <c r="F13" s="144">
        <f t="shared" si="5"/>
        <v>78</v>
      </c>
      <c r="G13" s="144">
        <f t="shared" si="5"/>
        <v>101</v>
      </c>
      <c r="H13" s="144">
        <f t="shared" si="5"/>
        <v>54</v>
      </c>
      <c r="I13" s="144">
        <f t="shared" si="5"/>
        <v>74</v>
      </c>
      <c r="J13" s="144">
        <f t="shared" si="5"/>
        <v>102</v>
      </c>
      <c r="K13" s="144">
        <f t="shared" si="5"/>
        <v>55</v>
      </c>
      <c r="L13" s="144">
        <f t="shared" si="5"/>
        <v>78</v>
      </c>
      <c r="M13" s="144">
        <f t="shared" si="5"/>
        <v>112</v>
      </c>
      <c r="N13" s="144">
        <f t="shared" si="5"/>
        <v>42</v>
      </c>
      <c r="O13" s="144">
        <f t="shared" si="5"/>
        <v>83</v>
      </c>
      <c r="P13" s="144">
        <f t="shared" si="5"/>
        <v>108</v>
      </c>
      <c r="Q13" s="144">
        <f t="shared" si="5"/>
        <v>42</v>
      </c>
      <c r="R13" s="59">
        <f t="shared" si="0"/>
        <v>82</v>
      </c>
      <c r="S13" s="60">
        <f t="shared" si="1"/>
        <v>29.710144927536231</v>
      </c>
      <c r="T13" s="59">
        <f t="shared" si="2"/>
        <v>105.2</v>
      </c>
      <c r="U13" s="60">
        <f t="shared" si="3"/>
        <v>38.115942028985508</v>
      </c>
      <c r="V13" s="61">
        <f>(E13+H13+K13+N13+Q13)/5</f>
        <v>45</v>
      </c>
      <c r="W13" s="60">
        <f t="shared" si="4"/>
        <v>16.304347826086957</v>
      </c>
    </row>
    <row r="14" spans="1:23" ht="17.25" customHeight="1" x14ac:dyDescent="0.25">
      <c r="A14" s="146" t="s">
        <v>12</v>
      </c>
      <c r="B14" s="147">
        <f>B13*100/B13</f>
        <v>100</v>
      </c>
      <c r="C14" s="148">
        <f>C13*100/B13</f>
        <v>35.144927536231883</v>
      </c>
      <c r="D14" s="149">
        <f>D13*100/B13</f>
        <v>37.318840579710148</v>
      </c>
      <c r="E14" s="149">
        <f>E13*100/B13</f>
        <v>11.594202898550725</v>
      </c>
      <c r="F14" s="149">
        <f>F13*100/B13</f>
        <v>28.260869565217391</v>
      </c>
      <c r="G14" s="149">
        <f>G13*100/B13</f>
        <v>36.594202898550726</v>
      </c>
      <c r="H14" s="149">
        <f>H13*100/B13</f>
        <v>19.565217391304348</v>
      </c>
      <c r="I14" s="149">
        <f>I13*100/B13</f>
        <v>26.811594202898551</v>
      </c>
      <c r="J14" s="149">
        <f>J13*100/B13</f>
        <v>36.956521739130437</v>
      </c>
      <c r="K14" s="149">
        <f>K13*100/B13</f>
        <v>19.927536231884059</v>
      </c>
      <c r="L14" s="149">
        <f>L13*100/B13</f>
        <v>28.260869565217391</v>
      </c>
      <c r="M14" s="149">
        <f>M13*100/B13</f>
        <v>40.579710144927539</v>
      </c>
      <c r="N14" s="149">
        <f>N13*100/B13</f>
        <v>15.217391304347826</v>
      </c>
      <c r="O14" s="149">
        <f>O13*100/B13</f>
        <v>30.072463768115941</v>
      </c>
      <c r="P14" s="149">
        <f>P13*100/B13</f>
        <v>39.130434782608695</v>
      </c>
      <c r="Q14" s="149">
        <f>Q13*100/B13</f>
        <v>15.217391304347826</v>
      </c>
      <c r="R14" s="66">
        <v>29</v>
      </c>
      <c r="S14" s="66"/>
      <c r="T14" s="66"/>
      <c r="U14" s="66"/>
      <c r="V14" s="66"/>
      <c r="W14" s="66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8.75" x14ac:dyDescent="0.3">
      <c r="A19" s="133" t="s">
        <v>82</v>
      </c>
      <c r="B19" s="133"/>
      <c r="C19" s="133"/>
      <c r="D19" s="133"/>
      <c r="E19" s="133"/>
      <c r="F19" s="133"/>
      <c r="G19" s="133"/>
      <c r="H19" s="133"/>
      <c r="I19" s="133"/>
      <c r="J19" s="133"/>
      <c r="K19" s="3"/>
      <c r="L19" s="3"/>
      <c r="M19" s="3"/>
      <c r="N19" s="3"/>
      <c r="O19" s="3"/>
      <c r="P19" s="3"/>
      <c r="Q19" s="3"/>
    </row>
    <row r="20" spans="1:17" ht="18.75" x14ac:dyDescent="0.3">
      <c r="A20" s="67" t="s">
        <v>83</v>
      </c>
      <c r="B20" s="67"/>
      <c r="C20" s="67"/>
      <c r="D20" s="67"/>
      <c r="E20" s="67"/>
      <c r="F20" s="67"/>
      <c r="G20" s="67"/>
      <c r="H20" s="67"/>
      <c r="I20" s="67"/>
      <c r="J20" s="67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6">
    <mergeCell ref="A19:J19"/>
    <mergeCell ref="L4:U4"/>
    <mergeCell ref="A7:A8"/>
    <mergeCell ref="B7:B8"/>
    <mergeCell ref="C7:E7"/>
    <mergeCell ref="F7:H7"/>
    <mergeCell ref="I7:K7"/>
    <mergeCell ref="L7:N7"/>
    <mergeCell ref="O7:Q7"/>
    <mergeCell ref="R7:W7"/>
    <mergeCell ref="N1:O1"/>
    <mergeCell ref="V1:W1"/>
    <mergeCell ref="A2:K2"/>
    <mergeCell ref="L2:U2"/>
    <mergeCell ref="A3:F3"/>
    <mergeCell ref="L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2024-05-16T11:35:51Z</cp:lastPrinted>
  <dcterms:created xsi:type="dcterms:W3CDTF">2022-12-22T06:57:03Z</dcterms:created>
  <dcterms:modified xsi:type="dcterms:W3CDTF">2024-05-21T12:22:39Z</dcterms:modified>
</cp:coreProperties>
</file>