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ониторинг 2023-2024\2023-2024 аралық мониторинг\"/>
    </mc:Choice>
  </mc:AlternateContent>
  <xr:revisionPtr revIDLastSave="0" documentId="13_ncr:1_{9E869BD1-7EF8-4180-9472-E52F824088C4}" xr6:coauthVersionLast="47" xr6:coauthVersionMax="47" xr10:uidLastSave="{00000000-0000-0000-0000-000000000000}"/>
  <bookViews>
    <workbookView xWindow="-120" yWindow="-120" windowWidth="28215" windowHeight="15840" firstSheet="1" activeTab="1" xr2:uid="{00000000-000D-0000-FFFF-FFFF00000000}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3" l="1"/>
  <c r="C12" i="16" s="1"/>
  <c r="F13" i="13"/>
  <c r="D12" i="16" s="1"/>
  <c r="G13" i="13"/>
  <c r="E12" i="16" s="1"/>
  <c r="H13" i="13"/>
  <c r="F12" i="16" s="1"/>
  <c r="I13" i="13"/>
  <c r="J13" i="13"/>
  <c r="K13" i="13"/>
  <c r="L13" i="13"/>
  <c r="M13" i="13"/>
  <c r="N13" i="13"/>
  <c r="O13" i="13"/>
  <c r="P13" i="13"/>
  <c r="Q13" i="13"/>
  <c r="R13" i="13"/>
  <c r="S13" i="13"/>
  <c r="T13" i="13"/>
  <c r="I12" i="16" s="1"/>
  <c r="U13" i="13"/>
  <c r="J12" i="16" s="1"/>
  <c r="V13" i="13"/>
  <c r="K12" i="16" s="1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O12" i="16" s="1"/>
  <c r="AM13" i="13"/>
  <c r="P12" i="16" s="1"/>
  <c r="AN13" i="13"/>
  <c r="Q12" i="16" s="1"/>
  <c r="D13" i="13"/>
  <c r="B12" i="16"/>
  <c r="N12" i="16" l="1"/>
  <c r="M12" i="16"/>
  <c r="L12" i="16"/>
  <c r="H12" i="16"/>
  <c r="T12" i="16"/>
  <c r="U12" i="16" s="1"/>
  <c r="Q12" i="10"/>
  <c r="R12" i="10"/>
  <c r="S12" i="10"/>
  <c r="T12" i="10"/>
  <c r="U12" i="10"/>
  <c r="V12" i="10"/>
  <c r="W12" i="10"/>
  <c r="X12" i="10"/>
  <c r="Y12" i="10"/>
  <c r="V12" i="16"/>
  <c r="W12" i="16" s="1"/>
  <c r="R12" i="16"/>
  <c r="S12" i="16" s="1"/>
  <c r="T13" i="12"/>
  <c r="U13" i="12"/>
  <c r="V13" i="12"/>
  <c r="W13" i="12"/>
  <c r="X13" i="12"/>
  <c r="Y13" i="12"/>
  <c r="Z13" i="12"/>
  <c r="AA13" i="12"/>
  <c r="AB13" i="12"/>
  <c r="AC13" i="12"/>
  <c r="AD13" i="12"/>
  <c r="AE13" i="12"/>
  <c r="H13" i="12"/>
  <c r="I13" i="12"/>
  <c r="J13" i="12"/>
  <c r="K13" i="12"/>
  <c r="L13" i="12"/>
  <c r="M13" i="12"/>
  <c r="T14" i="11"/>
  <c r="U14" i="11"/>
  <c r="V14" i="11"/>
  <c r="W14" i="11"/>
  <c r="X14" i="11"/>
  <c r="Y14" i="11"/>
  <c r="Z14" i="11"/>
  <c r="AA14" i="11"/>
  <c r="AB14" i="11"/>
  <c r="AC14" i="11"/>
  <c r="AD14" i="11"/>
  <c r="AE14" i="11"/>
  <c r="H14" i="11"/>
  <c r="I14" i="11"/>
  <c r="J14" i="11"/>
  <c r="K14" i="11"/>
  <c r="L14" i="11"/>
  <c r="M14" i="11"/>
  <c r="F12" i="10"/>
  <c r="D9" i="16" s="1"/>
  <c r="G12" i="10"/>
  <c r="E9" i="16" s="1"/>
  <c r="H12" i="10"/>
  <c r="I12" i="10"/>
  <c r="J12" i="10"/>
  <c r="K12" i="10"/>
  <c r="L12" i="10"/>
  <c r="M12" i="10"/>
  <c r="N12" i="10"/>
  <c r="O12" i="10"/>
  <c r="P12" i="10"/>
  <c r="Z12" i="10"/>
  <c r="AA12" i="10"/>
  <c r="AB12" i="10"/>
  <c r="AC12" i="10"/>
  <c r="AD12" i="10"/>
  <c r="AE12" i="10"/>
  <c r="AF12" i="10"/>
  <c r="AG12" i="10"/>
  <c r="AH12" i="10"/>
  <c r="E12" i="10"/>
  <c r="C9" i="16" s="1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E17" i="15"/>
  <c r="D14" i="11"/>
  <c r="B10" i="16" s="1"/>
  <c r="D12" i="10"/>
  <c r="B9" i="16" s="1"/>
  <c r="L13" i="10" l="1"/>
  <c r="K13" i="10"/>
  <c r="W13" i="10"/>
  <c r="AE13" i="10"/>
  <c r="AD13" i="10"/>
  <c r="U13" i="10"/>
  <c r="AC13" i="10"/>
  <c r="T13" i="10"/>
  <c r="AB13" i="10"/>
  <c r="Z13" i="10"/>
  <c r="P9" i="16"/>
  <c r="AG13" i="10"/>
  <c r="J13" i="10"/>
  <c r="N9" i="16"/>
  <c r="S13" i="10"/>
  <c r="H13" i="10"/>
  <c r="F9" i="16"/>
  <c r="R9" i="16" s="1"/>
  <c r="S9" i="16" s="1"/>
  <c r="L9" i="16"/>
  <c r="Q13" i="10"/>
  <c r="AA13" i="10"/>
  <c r="G9" i="16"/>
  <c r="I13" i="10"/>
  <c r="M9" i="16"/>
  <c r="R13" i="10"/>
  <c r="K9" i="16"/>
  <c r="P13" i="10"/>
  <c r="Y13" i="10"/>
  <c r="J9" i="16"/>
  <c r="O13" i="10"/>
  <c r="X13" i="10"/>
  <c r="O9" i="16"/>
  <c r="AF13" i="10"/>
  <c r="I9" i="16"/>
  <c r="N13" i="10"/>
  <c r="Q9" i="16"/>
  <c r="AH13" i="10"/>
  <c r="M13" i="10"/>
  <c r="V13" i="10"/>
  <c r="AB15" i="11"/>
  <c r="G13" i="10"/>
  <c r="F13" i="10"/>
  <c r="E13" i="10"/>
  <c r="D13" i="10"/>
  <c r="J15" i="11"/>
  <c r="Z15" i="11"/>
  <c r="V15" i="11"/>
  <c r="L15" i="11"/>
  <c r="H15" i="11"/>
  <c r="K15" i="11"/>
  <c r="X15" i="11"/>
  <c r="AC15" i="11"/>
  <c r="AE15" i="11"/>
  <c r="AA15" i="11"/>
  <c r="W15" i="11"/>
  <c r="T15" i="11"/>
  <c r="Y15" i="11"/>
  <c r="AD15" i="11"/>
  <c r="I15" i="11"/>
  <c r="M15" i="11"/>
  <c r="U15" i="11"/>
  <c r="V9" i="16" l="1"/>
  <c r="W9" i="16" s="1"/>
  <c r="T9" i="16"/>
  <c r="U9" i="16" s="1"/>
  <c r="D17" i="15"/>
  <c r="Y18" i="15" s="1"/>
  <c r="E14" i="11"/>
  <c r="Q14" i="13"/>
  <c r="AK13" i="12"/>
  <c r="Q11" i="16" s="1"/>
  <c r="D13" i="12"/>
  <c r="B11" i="16" s="1"/>
  <c r="B13" i="16" s="1"/>
  <c r="E13" i="12"/>
  <c r="C11" i="16" s="1"/>
  <c r="F13" i="12"/>
  <c r="D11" i="16" s="1"/>
  <c r="G13" i="12"/>
  <c r="E11" i="16" s="1"/>
  <c r="N13" i="12"/>
  <c r="F11" i="16" s="1"/>
  <c r="O13" i="12"/>
  <c r="G11" i="16" s="1"/>
  <c r="P13" i="12"/>
  <c r="H11" i="16" s="1"/>
  <c r="Q13" i="12"/>
  <c r="I11" i="16" s="1"/>
  <c r="R13" i="12"/>
  <c r="J11" i="16" s="1"/>
  <c r="S13" i="12"/>
  <c r="K11" i="16" s="1"/>
  <c r="AF13" i="12"/>
  <c r="L11" i="16" s="1"/>
  <c r="AH13" i="12"/>
  <c r="N11" i="16" s="1"/>
  <c r="AI13" i="12"/>
  <c r="O11" i="16" s="1"/>
  <c r="AJ13" i="12"/>
  <c r="P11" i="16" s="1"/>
  <c r="AG13" i="12"/>
  <c r="M11" i="16" s="1"/>
  <c r="F14" i="11"/>
  <c r="D10" i="16" s="1"/>
  <c r="G14" i="11"/>
  <c r="E10" i="16" s="1"/>
  <c r="E13" i="16" s="1"/>
  <c r="N14" i="11"/>
  <c r="N15" i="11" s="1"/>
  <c r="O14" i="11"/>
  <c r="P14" i="11"/>
  <c r="Q14" i="11"/>
  <c r="R14" i="11"/>
  <c r="S14" i="11"/>
  <c r="AF14" i="11"/>
  <c r="AG14" i="11"/>
  <c r="AH14" i="11"/>
  <c r="AI14" i="11"/>
  <c r="AJ14" i="11"/>
  <c r="AK14" i="11"/>
  <c r="AJ15" i="11" l="1"/>
  <c r="P10" i="16"/>
  <c r="P13" i="16" s="1"/>
  <c r="T11" i="16"/>
  <c r="U11" i="16" s="1"/>
  <c r="AH15" i="11"/>
  <c r="N13" i="16"/>
  <c r="N14" i="16" s="1"/>
  <c r="R11" i="16"/>
  <c r="S11" i="16" s="1"/>
  <c r="O15" i="11"/>
  <c r="G10" i="16"/>
  <c r="G13" i="16" s="1"/>
  <c r="G14" i="16" s="1"/>
  <c r="AK15" i="11"/>
  <c r="Q10" i="16"/>
  <c r="Q13" i="16" s="1"/>
  <c r="Q14" i="16" s="1"/>
  <c r="AG15" i="11"/>
  <c r="M10" i="16"/>
  <c r="M13" i="16" s="1"/>
  <c r="M14" i="16" s="1"/>
  <c r="AF15" i="11"/>
  <c r="L10" i="16"/>
  <c r="L13" i="16" s="1"/>
  <c r="S15" i="11"/>
  <c r="K10" i="16"/>
  <c r="K13" i="16" s="1"/>
  <c r="V11" i="16"/>
  <c r="W11" i="16" s="1"/>
  <c r="AI15" i="11"/>
  <c r="O10" i="16"/>
  <c r="O13" i="16" s="1"/>
  <c r="O14" i="16" s="1"/>
  <c r="R15" i="11"/>
  <c r="J10" i="16"/>
  <c r="J13" i="16" s="1"/>
  <c r="J14" i="16" s="1"/>
  <c r="F10" i="16"/>
  <c r="F13" i="16" s="1"/>
  <c r="F14" i="16" s="1"/>
  <c r="C10" i="16"/>
  <c r="Q15" i="11"/>
  <c r="I10" i="16"/>
  <c r="I13" i="16" s="1"/>
  <c r="I14" i="16" s="1"/>
  <c r="P15" i="11"/>
  <c r="H10" i="16"/>
  <c r="H13" i="16" s="1"/>
  <c r="H14" i="16" s="1"/>
  <c r="D13" i="16"/>
  <c r="AL14" i="13"/>
  <c r="R14" i="13"/>
  <c r="AK14" i="13"/>
  <c r="V14" i="13"/>
  <c r="U14" i="13"/>
  <c r="AI14" i="12"/>
  <c r="N14" i="12"/>
  <c r="R14" i="12"/>
  <c r="AN14" i="13"/>
  <c r="AJ14" i="13"/>
  <c r="T14" i="13"/>
  <c r="AM14" i="13"/>
  <c r="AI14" i="13"/>
  <c r="S14" i="13"/>
  <c r="AH14" i="12"/>
  <c r="Q14" i="12"/>
  <c r="AK14" i="12"/>
  <c r="M14" i="13"/>
  <c r="I14" i="13"/>
  <c r="AF14" i="13"/>
  <c r="AB14" i="13"/>
  <c r="X14" i="13"/>
  <c r="P14" i="13"/>
  <c r="L14" i="13"/>
  <c r="H14" i="13"/>
  <c r="AC14" i="13"/>
  <c r="AE14" i="13"/>
  <c r="AG14" i="13"/>
  <c r="N14" i="13"/>
  <c r="Y14" i="13"/>
  <c r="AA14" i="13"/>
  <c r="Z14" i="13"/>
  <c r="K14" i="13"/>
  <c r="J14" i="13"/>
  <c r="O14" i="13"/>
  <c r="AD14" i="13"/>
  <c r="W14" i="13"/>
  <c r="AH14" i="13"/>
  <c r="AG14" i="12"/>
  <c r="AF14" i="12"/>
  <c r="P14" i="12"/>
  <c r="AB14" i="12"/>
  <c r="U14" i="12"/>
  <c r="M14" i="12"/>
  <c r="I14" i="12"/>
  <c r="AD14" i="12"/>
  <c r="Y14" i="12"/>
  <c r="T14" i="12"/>
  <c r="L14" i="12"/>
  <c r="H14" i="12"/>
  <c r="J14" i="12"/>
  <c r="AC14" i="12"/>
  <c r="X14" i="12"/>
  <c r="AA14" i="12"/>
  <c r="AE14" i="12"/>
  <c r="Z14" i="12"/>
  <c r="V14" i="12"/>
  <c r="W14" i="12"/>
  <c r="K14" i="12"/>
  <c r="AJ14" i="12"/>
  <c r="S14" i="12"/>
  <c r="O14" i="12"/>
  <c r="F18" i="15"/>
  <c r="J18" i="15"/>
  <c r="N18" i="15"/>
  <c r="R18" i="15"/>
  <c r="V18" i="15"/>
  <c r="G18" i="15"/>
  <c r="O18" i="15"/>
  <c r="W18" i="15"/>
  <c r="D18" i="15"/>
  <c r="H18" i="15"/>
  <c r="L18" i="15"/>
  <c r="P18" i="15"/>
  <c r="T18" i="15"/>
  <c r="X18" i="15"/>
  <c r="K18" i="15"/>
  <c r="S18" i="15"/>
  <c r="E18" i="15"/>
  <c r="I18" i="15"/>
  <c r="M18" i="15"/>
  <c r="Q18" i="15"/>
  <c r="U18" i="15"/>
  <c r="F14" i="13"/>
  <c r="G14" i="13"/>
  <c r="D14" i="13"/>
  <c r="E14" i="13"/>
  <c r="F14" i="12"/>
  <c r="G14" i="12"/>
  <c r="D14" i="12"/>
  <c r="E14" i="12"/>
  <c r="G15" i="11"/>
  <c r="B14" i="16"/>
  <c r="P14" i="16"/>
  <c r="D14" i="16"/>
  <c r="E15" i="11"/>
  <c r="D15" i="11"/>
  <c r="F15" i="11"/>
  <c r="V10" i="16" l="1"/>
  <c r="W10" i="16" s="1"/>
  <c r="T13" i="16"/>
  <c r="U13" i="16" s="1"/>
  <c r="R10" i="16"/>
  <c r="S10" i="16" s="1"/>
  <c r="C13" i="16"/>
  <c r="T10" i="16"/>
  <c r="U10" i="16" s="1"/>
  <c r="V13" i="16"/>
  <c r="W13" i="16" s="1"/>
  <c r="R13" i="16" l="1"/>
  <c r="S13" i="16" s="1"/>
  <c r="C14" i="16"/>
</calcChain>
</file>

<file path=xl/sharedStrings.xml><?xml version="1.0" encoding="utf-8"?>
<sst xmlns="http://schemas.openxmlformats.org/spreadsheetml/2006/main" count="339" uniqueCount="79">
  <si>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</si>
  <si>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</si>
  <si>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</si>
  <si>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</si>
  <si>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</si>
  <si>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</si>
  <si>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</si>
  <si>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</si>
  <si>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</si>
  <si>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</si>
  <si>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</si>
  <si>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</si>
  <si>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</si>
  <si>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</si>
  <si>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</si>
  <si>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</si>
  <si>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</si>
  <si>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</si>
  <si>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</si>
  <si>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</si>
  <si>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</si>
  <si>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</si>
  <si>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</si>
  <si>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</si>
  <si>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Қазақ тілі</t>
  </si>
  <si>
    <t>Сурет салу</t>
  </si>
  <si>
    <t>Жапсыру</t>
  </si>
  <si>
    <t>Құрастыру</t>
  </si>
  <si>
    <t>Сауат ашу негіздері</t>
  </si>
  <si>
    <t>Кіші топ</t>
  </si>
  <si>
    <t>Ортаңғы топ</t>
  </si>
  <si>
    <t>Ересек топ</t>
  </si>
  <si>
    <t>Мектепке дейінгі ұйым әдіскерінің мектепалды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</si>
  <si>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</si>
  <si>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</si>
  <si>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Мектепалды тобы</t>
  </si>
  <si>
    <t>БАРЛЫҒЫ</t>
  </si>
  <si>
    <t xml:space="preserve">Жас ерекшелік топтары </t>
  </si>
  <si>
    <t>Джуматаева  Н .Каукенова Д</t>
  </si>
  <si>
    <t xml:space="preserve">Доспанова Г Есенбекқызы А </t>
  </si>
  <si>
    <t>"Ақжелкен" тобы</t>
  </si>
  <si>
    <t>"Балдаурен" тобы</t>
  </si>
  <si>
    <t>"Достық" тобы</t>
  </si>
  <si>
    <t>"Күншуақ" тобы</t>
  </si>
  <si>
    <t>Жайшылықова А Жүнісбаева А</t>
  </si>
  <si>
    <t>Әнуарова А Байжанова Ж</t>
  </si>
  <si>
    <t>Әтіханова А Жәнібекова Ж</t>
  </si>
  <si>
    <t>Жанакова Г            Қалиева Г</t>
  </si>
  <si>
    <t>Мектепке дейінгі ұйым әдіскерінің ортаңғы жас топтары бойынша жинақтау парағы</t>
  </si>
  <si>
    <t xml:space="preserve">МДҰ атауы_ҚҚОБ ҚҚББ "Сыр шуағы"  бөбекжай  бақшасы КМҚК </t>
  </si>
  <si>
    <t>Әдіскерінің аты-жөні: Тулендиева М.К.</t>
  </si>
  <si>
    <t>Мекен-жайы Қызылорда қаласы  "Саулет" мөлтек ауданы  Е.Көшербаев    көшесі  180</t>
  </si>
  <si>
    <t xml:space="preserve">Оқыту тілі_қазақ тілі </t>
  </si>
  <si>
    <r>
      <rPr>
        <b/>
        <u/>
        <sz val="12"/>
        <color theme="1"/>
        <rFont val="Times New Roman"/>
        <family val="1"/>
        <charset val="204"/>
      </rPr>
      <t>МДҰ атауы:_</t>
    </r>
    <r>
      <rPr>
        <u/>
        <sz val="12"/>
        <color theme="1"/>
        <rFont val="Times New Roman"/>
        <family val="1"/>
        <charset val="204"/>
      </rPr>
      <t xml:space="preserve">ҚҚОБ ҚҚББ "Сыр шуағы"  бөбекжай  бақшасы КМҚК </t>
    </r>
  </si>
  <si>
    <r>
      <rPr>
        <b/>
        <u/>
        <sz val="12"/>
        <color theme="1"/>
        <rFont val="Times New Roman"/>
        <family val="1"/>
        <charset val="204"/>
      </rPr>
      <t>Әдіскерінің аты-жөні:</t>
    </r>
    <r>
      <rPr>
        <u/>
        <sz val="12"/>
        <color theme="1"/>
        <rFont val="Times New Roman"/>
        <family val="1"/>
        <charset val="204"/>
      </rPr>
      <t xml:space="preserve"> Тулендиева М.К.</t>
    </r>
  </si>
  <si>
    <r>
      <rPr>
        <b/>
        <u/>
        <sz val="12"/>
        <color theme="1"/>
        <rFont val="Times New Roman"/>
        <family val="1"/>
        <charset val="204"/>
      </rPr>
      <t>Мекен-жайы:</t>
    </r>
    <r>
      <rPr>
        <u/>
        <sz val="12"/>
        <color theme="1"/>
        <rFont val="Times New Roman"/>
        <family val="1"/>
        <charset val="204"/>
      </rPr>
      <t xml:space="preserve"> Қызылорда қаласы  "Саулет" мөлтек ауданы  Е.Көшербаев    көшесі  180</t>
    </r>
  </si>
  <si>
    <r>
      <rPr>
        <b/>
        <u/>
        <sz val="11"/>
        <color theme="1"/>
        <rFont val="Times New Roman"/>
        <family val="1"/>
        <charset val="204"/>
      </rPr>
      <t>Оқыту тілі:</t>
    </r>
    <r>
      <rPr>
        <u/>
        <sz val="11"/>
        <color theme="1"/>
        <rFont val="Times New Roman"/>
        <family val="1"/>
        <charset val="204"/>
      </rPr>
      <t xml:space="preserve"> қазақ тілі </t>
    </r>
  </si>
  <si>
    <t xml:space="preserve">МДҰ атауы_ҚОББ ҚҚББ "Сыр шуағы"  бөбекжай  бақшасы  КМҚК </t>
  </si>
  <si>
    <t>Әдіскерінің аты-жөні   Тулендиева М.К.</t>
  </si>
  <si>
    <t>Мекен-жайы Қызылорда қаласы "Саулет" мөлтек ауданы  Е.Көшербаев  көшесі 180</t>
  </si>
  <si>
    <t>Оқыту тілі  қазақ тілі</t>
  </si>
  <si>
    <t>"Айналайын" тобы</t>
  </si>
  <si>
    <t>Шайзадаева Ғ</t>
  </si>
  <si>
    <t>"Балбөбек" тобы</t>
  </si>
  <si>
    <t>Белгібай Ж                 Пралиева М</t>
  </si>
  <si>
    <t xml:space="preserve">"Бәйтерек" тобы </t>
  </si>
  <si>
    <t>Абдукаликова Г</t>
  </si>
  <si>
    <t xml:space="preserve">"Еркемай"  тобы </t>
  </si>
  <si>
    <t>Қойшыбай Ұ Нысанбаева С</t>
  </si>
  <si>
    <t>"Құлыншақ" тобы</t>
  </si>
  <si>
    <t>Жолмағанбетова А Раушанбекова Г</t>
  </si>
  <si>
    <t xml:space="preserve">"Сәбижан" тобы </t>
  </si>
  <si>
    <t>Нурбаева Б</t>
  </si>
  <si>
    <t>"Айгөлек" кіші тобы</t>
  </si>
  <si>
    <t>"Ботақан" кіші тобы</t>
  </si>
  <si>
    <r>
      <rPr>
        <b/>
        <u/>
        <sz val="10"/>
        <color theme="1"/>
        <rFont val="Times New Roman"/>
        <family val="1"/>
        <charset val="204"/>
      </rPr>
      <t>МДҰ атауы:_</t>
    </r>
    <r>
      <rPr>
        <u/>
        <sz val="10"/>
        <color theme="1"/>
        <rFont val="Times New Roman"/>
        <family val="1"/>
        <charset val="204"/>
      </rPr>
      <t xml:space="preserve">ҚҚОБ ҚҚББ "Сыр шуағы"  бөбекжай  бақшасы КМҚК </t>
    </r>
  </si>
  <si>
    <r>
      <rPr>
        <b/>
        <u/>
        <sz val="10"/>
        <color theme="1"/>
        <rFont val="Times New Roman"/>
        <family val="1"/>
        <charset val="204"/>
      </rPr>
      <t>Әдіскерінің аты-жөні:</t>
    </r>
    <r>
      <rPr>
        <u/>
        <sz val="10"/>
        <color theme="1"/>
        <rFont val="Times New Roman"/>
        <family val="1"/>
        <charset val="204"/>
      </rPr>
      <t xml:space="preserve"> Тулендиева М.К.</t>
    </r>
  </si>
  <si>
    <r>
      <rPr>
        <b/>
        <u/>
        <sz val="10"/>
        <color theme="1"/>
        <rFont val="Times New Roman"/>
        <family val="1"/>
        <charset val="204"/>
      </rPr>
      <t>Мекен-жайы:</t>
    </r>
    <r>
      <rPr>
        <u/>
        <sz val="10"/>
        <color theme="1"/>
        <rFont val="Times New Roman"/>
        <family val="1"/>
        <charset val="204"/>
      </rPr>
      <t xml:space="preserve"> Қызылорда қаласы  "Саулет" мөлтек ауданы  Е.Көшербаев    көшесі  180</t>
    </r>
  </si>
  <si>
    <r>
      <rPr>
        <b/>
        <u/>
        <sz val="10"/>
        <color theme="1"/>
        <rFont val="Times New Roman"/>
        <family val="1"/>
        <charset val="204"/>
      </rPr>
      <t>Оқыту тілі:</t>
    </r>
    <r>
      <rPr>
        <u/>
        <sz val="10"/>
        <color theme="1"/>
        <rFont val="Times New Roman"/>
        <family val="1"/>
        <charset val="204"/>
      </rPr>
      <t xml:space="preserve"> қазақ тілі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</si>
</sst>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3" borderId="0" xfId="0" applyFill="1"/>
    <xf numFmtId="0" fontId="8" fillId="3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top"/>
    </xf>
    <xf numFmtId="0" fontId="1" fillId="3" borderId="0" xfId="0" applyFont="1" applyFill="1" applyAlignment="1">
      <alignment horizontal="left" vertical="top"/>
    </xf>
    <xf numFmtId="0" fontId="4" fillId="3" borderId="0" xfId="0" applyFont="1" applyFill="1" applyAlignment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9" fillId="3" borderId="0" xfId="0" applyFont="1" applyFill="1" applyAlignment="1">
      <alignment horizontal="left" vertical="top"/>
    </xf>
    <xf numFmtId="0" fontId="1" fillId="3" borderId="0" xfId="0" applyFont="1" applyFill="1" applyAlignment="1">
      <alignment horizontal="left" vertical="top"/>
    </xf>
    <xf numFmtId="0" fontId="10" fillId="3" borderId="0" xfId="0" applyFont="1" applyFill="1" applyAlignment="1">
      <alignment horizontal="left" vertical="top"/>
    </xf>
    <xf numFmtId="0" fontId="4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left" vertical="top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/>
    <xf numFmtId="1" fontId="7" fillId="0" borderId="1" xfId="0" applyNumberFormat="1" applyFont="1" applyBorder="1" applyAlignment="1">
      <alignment horizontal="center"/>
    </xf>
    <xf numFmtId="1" fontId="0" fillId="0" borderId="1" xfId="0" applyNumberFormat="1" applyBorder="1"/>
    <xf numFmtId="0" fontId="13" fillId="0" borderId="0" xfId="0" applyFont="1"/>
    <xf numFmtId="0" fontId="14" fillId="3" borderId="0" xfId="0" applyFont="1" applyFill="1" applyAlignment="1">
      <alignment horizontal="left" vertical="top"/>
    </xf>
    <xf numFmtId="0" fontId="14" fillId="3" borderId="0" xfId="0" applyFont="1" applyFill="1" applyAlignment="1">
      <alignment horizontal="left" vertical="top"/>
    </xf>
    <xf numFmtId="0" fontId="13" fillId="3" borderId="0" xfId="0" applyFont="1" applyFill="1" applyAlignment="1">
      <alignment horizontal="left" vertical="top"/>
    </xf>
    <xf numFmtId="0" fontId="15" fillId="3" borderId="0" xfId="0" applyFont="1" applyFill="1" applyAlignment="1">
      <alignment horizontal="left" vertical="top"/>
    </xf>
    <xf numFmtId="0" fontId="13" fillId="3" borderId="0" xfId="0" applyFont="1" applyFill="1" applyAlignment="1">
      <alignment horizontal="left"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wrapText="1"/>
    </xf>
    <xf numFmtId="0" fontId="1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/>
    </xf>
    <xf numFmtId="0" fontId="13" fillId="3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7"/>
  <sheetViews>
    <sheetView zoomScale="70" zoomScaleNormal="70" workbookViewId="0">
      <selection activeCell="I34" sqref="I34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10" width="12.28515625" customWidth="1"/>
    <col min="11" max="11" width="12.140625" customWidth="1"/>
    <col min="12" max="12" width="12.42578125" customWidth="1"/>
    <col min="13" max="13" width="12.28515625" customWidth="1"/>
    <col min="14" max="14" width="12.42578125" customWidth="1"/>
    <col min="15" max="15" width="12.5703125" customWidth="1"/>
    <col min="16" max="19" width="12.140625" customWidth="1"/>
    <col min="20" max="20" width="13" customWidth="1"/>
    <col min="21" max="21" width="11.85546875" customWidth="1"/>
    <col min="22" max="22" width="12.140625" customWidth="1"/>
    <col min="23" max="23" width="12" customWidth="1"/>
    <col min="24" max="24" width="11.5703125" customWidth="1"/>
    <col min="25" max="25" width="11.7109375" customWidth="1"/>
  </cols>
  <sheetData>
    <row r="2" spans="1:25" ht="15.75" x14ac:dyDescent="0.25">
      <c r="B2" s="17" t="s">
        <v>33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8" t="s">
        <v>18</v>
      </c>
      <c r="Y2" s="38"/>
    </row>
    <row r="3" spans="1:25" ht="15.75" x14ac:dyDescent="0.25">
      <c r="A3" s="3"/>
      <c r="B3" s="39" t="s">
        <v>17</v>
      </c>
      <c r="C3" s="39"/>
      <c r="D3" s="39"/>
      <c r="E3" s="39"/>
      <c r="F3" s="39"/>
      <c r="G3" s="3"/>
      <c r="H3" s="3"/>
      <c r="I3" s="3"/>
      <c r="J3" s="3"/>
      <c r="K3" s="3"/>
      <c r="L3" s="39" t="s">
        <v>34</v>
      </c>
      <c r="M3" s="39"/>
      <c r="N3" s="39"/>
      <c r="O3" s="39"/>
      <c r="P3" s="39"/>
      <c r="Q3" s="39"/>
      <c r="R3" s="39"/>
      <c r="S3" s="3"/>
      <c r="T3" s="3"/>
      <c r="U3" s="3"/>
      <c r="V3" s="3"/>
      <c r="W3" s="3"/>
      <c r="X3" s="3"/>
      <c r="Y3" s="3"/>
    </row>
    <row r="4" spans="1:25" ht="15.75" x14ac:dyDescent="0.25">
      <c r="A4" s="3"/>
      <c r="B4" s="18"/>
      <c r="C4" s="18"/>
      <c r="D4" s="18"/>
      <c r="E4" s="18"/>
      <c r="F4" s="18"/>
      <c r="G4" s="3"/>
      <c r="H4" s="3"/>
      <c r="I4" s="3"/>
      <c r="J4" s="3"/>
      <c r="K4" s="3"/>
      <c r="L4" s="40" t="s">
        <v>23</v>
      </c>
      <c r="M4" s="40"/>
      <c r="N4" s="40"/>
      <c r="O4" s="40"/>
      <c r="P4" s="40"/>
      <c r="Q4" s="40"/>
      <c r="R4" s="40"/>
      <c r="S4" s="21"/>
      <c r="T4" s="18"/>
      <c r="U4" s="18"/>
      <c r="V4" s="3"/>
      <c r="W4" s="3"/>
      <c r="X4" s="3"/>
      <c r="Y4" s="3"/>
    </row>
    <row r="5" spans="1:2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5">
      <c r="A7" s="44" t="s">
        <v>0</v>
      </c>
      <c r="B7" s="42" t="s">
        <v>3</v>
      </c>
      <c r="C7" s="42" t="s">
        <v>4</v>
      </c>
      <c r="D7" s="42" t="s">
        <v>10</v>
      </c>
      <c r="E7" s="42" t="s">
        <v>5</v>
      </c>
      <c r="F7" s="42"/>
      <c r="G7" s="42"/>
      <c r="H7" s="42" t="s">
        <v>8</v>
      </c>
      <c r="I7" s="42"/>
      <c r="J7" s="42"/>
      <c r="K7" s="42"/>
      <c r="L7" s="42"/>
      <c r="M7" s="42"/>
      <c r="N7" s="42" t="s">
        <v>6</v>
      </c>
      <c r="O7" s="42"/>
      <c r="P7" s="42"/>
      <c r="Q7" s="42" t="s">
        <v>9</v>
      </c>
      <c r="R7" s="42"/>
      <c r="S7" s="42"/>
      <c r="T7" s="42"/>
      <c r="U7" s="42"/>
      <c r="V7" s="42"/>
      <c r="W7" s="42" t="s">
        <v>7</v>
      </c>
      <c r="X7" s="42"/>
      <c r="Y7" s="42"/>
    </row>
    <row r="8" spans="1:25" ht="14.25" customHeight="1" x14ac:dyDescent="0.25">
      <c r="A8" s="44"/>
      <c r="B8" s="42"/>
      <c r="C8" s="42"/>
      <c r="D8" s="42"/>
      <c r="E8" s="42" t="s">
        <v>14</v>
      </c>
      <c r="F8" s="42" t="s">
        <v>15</v>
      </c>
      <c r="G8" s="42" t="s">
        <v>16</v>
      </c>
      <c r="H8" s="42" t="s">
        <v>19</v>
      </c>
      <c r="I8" s="42"/>
      <c r="J8" s="42"/>
      <c r="K8" s="42" t="s">
        <v>20</v>
      </c>
      <c r="L8" s="42"/>
      <c r="M8" s="42"/>
      <c r="N8" s="42" t="s">
        <v>14</v>
      </c>
      <c r="O8" s="42" t="s">
        <v>15</v>
      </c>
      <c r="P8" s="42" t="s">
        <v>16</v>
      </c>
      <c r="Q8" s="42" t="s">
        <v>21</v>
      </c>
      <c r="R8" s="42"/>
      <c r="S8" s="42"/>
      <c r="T8" s="42" t="s">
        <v>22</v>
      </c>
      <c r="U8" s="42"/>
      <c r="V8" s="42"/>
      <c r="W8" s="1"/>
      <c r="X8" s="1"/>
      <c r="Y8" s="1"/>
    </row>
    <row r="9" spans="1:25" ht="128.25" customHeight="1" x14ac:dyDescent="0.25">
      <c r="A9" s="44"/>
      <c r="B9" s="42"/>
      <c r="C9" s="42"/>
      <c r="D9" s="42"/>
      <c r="E9" s="42"/>
      <c r="F9" s="42"/>
      <c r="G9" s="42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42"/>
      <c r="O9" s="42"/>
      <c r="P9" s="42"/>
      <c r="Q9" s="1" t="s">
        <v>14</v>
      </c>
      <c r="R9" s="1" t="s">
        <v>15</v>
      </c>
      <c r="S9" s="1" t="s">
        <v>16</v>
      </c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</row>
    <row r="10" spans="1:25" ht="15.75" x14ac:dyDescent="0.25">
      <c r="A10" s="11">
        <v>1</v>
      </c>
      <c r="B10" s="6"/>
      <c r="C10" s="6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15.75" x14ac:dyDescent="0.25">
      <c r="A11" s="11">
        <v>2</v>
      </c>
      <c r="B11" s="6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15.75" x14ac:dyDescent="0.25">
      <c r="A12" s="11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ht="15.75" x14ac:dyDescent="0.25">
      <c r="A13" s="11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ht="15.75" x14ac:dyDescent="0.25">
      <c r="A14" s="11">
        <v>5</v>
      </c>
      <c r="B14" s="1"/>
      <c r="C14" s="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15.75" x14ac:dyDescent="0.25">
      <c r="A15" s="11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75" x14ac:dyDescent="0.25">
      <c r="A16" s="11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75" x14ac:dyDescent="0.25">
      <c r="A17" s="43" t="s">
        <v>1</v>
      </c>
      <c r="B17" s="43"/>
      <c r="C17" s="43"/>
      <c r="D17" s="20">
        <f t="shared" ref="D17:Y17" si="0">SUM(D10:D16)</f>
        <v>0</v>
      </c>
      <c r="E17" s="11">
        <f t="shared" si="0"/>
        <v>0</v>
      </c>
      <c r="F17" s="11">
        <f t="shared" si="0"/>
        <v>0</v>
      </c>
      <c r="G17" s="11">
        <f t="shared" si="0"/>
        <v>0</v>
      </c>
      <c r="H17" s="11">
        <f t="shared" si="0"/>
        <v>0</v>
      </c>
      <c r="I17" s="11">
        <f t="shared" si="0"/>
        <v>0</v>
      </c>
      <c r="J17" s="11">
        <f t="shared" si="0"/>
        <v>0</v>
      </c>
      <c r="K17" s="11">
        <f t="shared" si="0"/>
        <v>0</v>
      </c>
      <c r="L17" s="11">
        <f t="shared" si="0"/>
        <v>0</v>
      </c>
      <c r="M17" s="11">
        <f t="shared" si="0"/>
        <v>0</v>
      </c>
      <c r="N17" s="11">
        <f t="shared" si="0"/>
        <v>0</v>
      </c>
      <c r="O17" s="11">
        <f t="shared" si="0"/>
        <v>0</v>
      </c>
      <c r="P17" s="11">
        <f t="shared" si="0"/>
        <v>0</v>
      </c>
      <c r="Q17" s="11">
        <f t="shared" si="0"/>
        <v>0</v>
      </c>
      <c r="R17" s="11">
        <f t="shared" si="0"/>
        <v>0</v>
      </c>
      <c r="S17" s="11">
        <f t="shared" si="0"/>
        <v>0</v>
      </c>
      <c r="T17" s="11">
        <f t="shared" si="0"/>
        <v>0</v>
      </c>
      <c r="U17" s="11">
        <f t="shared" si="0"/>
        <v>0</v>
      </c>
      <c r="V17" s="11">
        <f t="shared" si="0"/>
        <v>0</v>
      </c>
      <c r="W17" s="11">
        <f t="shared" si="0"/>
        <v>0</v>
      </c>
      <c r="X17" s="11">
        <f t="shared" si="0"/>
        <v>0</v>
      </c>
      <c r="Y17" s="11">
        <f t="shared" si="0"/>
        <v>0</v>
      </c>
    </row>
    <row r="18" spans="1:25" ht="15.75" x14ac:dyDescent="0.25">
      <c r="A18" s="41" t="s">
        <v>11</v>
      </c>
      <c r="B18" s="41"/>
      <c r="C18" s="41"/>
      <c r="D18" s="24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x14ac:dyDescent="0.25">
      <c r="A26" s="8"/>
      <c r="B26" s="8"/>
      <c r="C26" s="8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25">
      <c r="A27" s="9"/>
      <c r="B27" s="9"/>
      <c r="C27" s="9"/>
      <c r="D27" s="9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P8:P9"/>
    <mergeCell ref="Q7:V7"/>
    <mergeCell ref="Q8:S8"/>
    <mergeCell ref="T8:V8"/>
    <mergeCell ref="E8:E9"/>
    <mergeCell ref="F8:F9"/>
    <mergeCell ref="G8:G9"/>
    <mergeCell ref="N8:N9"/>
    <mergeCell ref="O8:O9"/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H13"/>
  <sheetViews>
    <sheetView tabSelected="1" zoomScale="95" zoomScaleNormal="95" workbookViewId="0">
      <selection activeCell="J19" sqref="J19"/>
    </sheetView>
  </sheetViews>
  <sheetFormatPr defaultColWidth="9.28515625" defaultRowHeight="12.75" x14ac:dyDescent="0.2"/>
  <cols>
    <col min="1" max="1" width="5.5703125" style="85" customWidth="1"/>
    <col min="2" max="2" width="10" style="85" customWidth="1"/>
    <col min="3" max="3" width="13" style="85" customWidth="1"/>
    <col min="4" max="16384" width="9.28515625" style="85"/>
  </cols>
  <sheetData>
    <row r="2" spans="1:34" x14ac:dyDescent="0.2">
      <c r="B2" s="86" t="s">
        <v>48</v>
      </c>
      <c r="C2" s="86"/>
      <c r="D2" s="86"/>
      <c r="E2" s="86"/>
      <c r="F2" s="86"/>
      <c r="G2" s="86"/>
      <c r="H2" s="87"/>
      <c r="I2" s="87"/>
      <c r="J2" s="87"/>
      <c r="K2" s="88"/>
      <c r="L2" s="89" t="s">
        <v>75</v>
      </c>
      <c r="M2" s="90"/>
      <c r="N2" s="90"/>
      <c r="O2" s="90"/>
      <c r="P2" s="90"/>
      <c r="Q2" s="90"/>
      <c r="R2" s="90"/>
      <c r="S2" s="90"/>
      <c r="T2" s="90"/>
      <c r="U2" s="90"/>
      <c r="AG2" s="91" t="s">
        <v>18</v>
      </c>
      <c r="AH2" s="91"/>
    </row>
    <row r="3" spans="1:34" x14ac:dyDescent="0.2">
      <c r="B3" s="89" t="s">
        <v>76</v>
      </c>
      <c r="C3" s="90"/>
      <c r="D3" s="90"/>
      <c r="E3" s="90"/>
      <c r="F3" s="90"/>
      <c r="G3" s="88"/>
      <c r="H3" s="88"/>
      <c r="I3" s="88"/>
      <c r="J3" s="88"/>
      <c r="K3" s="88"/>
      <c r="L3" s="89" t="s">
        <v>77</v>
      </c>
      <c r="M3" s="90"/>
      <c r="N3" s="90"/>
      <c r="O3" s="90"/>
      <c r="P3" s="90"/>
      <c r="Q3" s="90"/>
      <c r="R3" s="90"/>
      <c r="S3" s="88"/>
      <c r="T3" s="88"/>
      <c r="U3" s="88"/>
      <c r="V3" s="92"/>
      <c r="W3" s="92"/>
      <c r="X3" s="92"/>
      <c r="Y3" s="92"/>
      <c r="Z3" s="92"/>
      <c r="AA3" s="92"/>
      <c r="AB3" s="92"/>
      <c r="AC3" s="92"/>
      <c r="AD3" s="92"/>
    </row>
    <row r="4" spans="1:34" x14ac:dyDescent="0.2">
      <c r="B4" s="88"/>
      <c r="C4" s="88"/>
      <c r="D4" s="88"/>
      <c r="E4" s="88"/>
      <c r="F4" s="88"/>
      <c r="G4" s="88"/>
      <c r="H4" s="88"/>
      <c r="I4" s="88"/>
      <c r="J4" s="88"/>
      <c r="K4" s="88"/>
      <c r="L4" s="89" t="s">
        <v>78</v>
      </c>
      <c r="M4" s="90"/>
      <c r="N4" s="90"/>
      <c r="O4" s="90"/>
      <c r="P4" s="90"/>
      <c r="Q4" s="90"/>
      <c r="R4" s="90"/>
      <c r="S4" s="90"/>
      <c r="T4" s="90"/>
      <c r="U4" s="90"/>
      <c r="V4" s="93"/>
      <c r="W4" s="93"/>
      <c r="X4" s="93"/>
      <c r="Y4" s="93"/>
      <c r="Z4" s="93"/>
      <c r="AA4" s="93"/>
      <c r="AB4" s="93"/>
      <c r="AC4" s="93"/>
      <c r="AD4" s="93"/>
    </row>
    <row r="6" spans="1:34" x14ac:dyDescent="0.2">
      <c r="B6" s="94"/>
      <c r="C6" s="94"/>
    </row>
    <row r="7" spans="1:34" ht="15.75" customHeight="1" x14ac:dyDescent="0.2">
      <c r="A7" s="95" t="s">
        <v>0</v>
      </c>
      <c r="B7" s="96" t="s">
        <v>3</v>
      </c>
      <c r="C7" s="96" t="s">
        <v>4</v>
      </c>
      <c r="D7" s="96" t="s">
        <v>10</v>
      </c>
      <c r="E7" s="96" t="s">
        <v>5</v>
      </c>
      <c r="F7" s="96"/>
      <c r="G7" s="96"/>
      <c r="H7" s="97" t="s">
        <v>8</v>
      </c>
      <c r="I7" s="98"/>
      <c r="J7" s="98"/>
      <c r="K7" s="98"/>
      <c r="L7" s="98"/>
      <c r="M7" s="99"/>
      <c r="N7" s="96" t="s">
        <v>6</v>
      </c>
      <c r="O7" s="96"/>
      <c r="P7" s="96"/>
      <c r="Q7" s="97" t="s">
        <v>9</v>
      </c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9"/>
      <c r="AF7" s="96" t="s">
        <v>7</v>
      </c>
      <c r="AG7" s="96"/>
      <c r="AH7" s="96"/>
    </row>
    <row r="8" spans="1:34" ht="15.75" customHeight="1" x14ac:dyDescent="0.2">
      <c r="A8" s="95"/>
      <c r="B8" s="96"/>
      <c r="C8" s="96"/>
      <c r="D8" s="96"/>
      <c r="E8" s="100" t="s">
        <v>14</v>
      </c>
      <c r="F8" s="100" t="s">
        <v>15</v>
      </c>
      <c r="G8" s="100" t="s">
        <v>16</v>
      </c>
      <c r="H8" s="96" t="s">
        <v>19</v>
      </c>
      <c r="I8" s="96"/>
      <c r="J8" s="96"/>
      <c r="K8" s="96" t="s">
        <v>20</v>
      </c>
      <c r="L8" s="96"/>
      <c r="M8" s="96"/>
      <c r="N8" s="100" t="s">
        <v>14</v>
      </c>
      <c r="O8" s="100" t="s">
        <v>15</v>
      </c>
      <c r="P8" s="100" t="s">
        <v>16</v>
      </c>
      <c r="Q8" s="96" t="s">
        <v>25</v>
      </c>
      <c r="R8" s="96"/>
      <c r="S8" s="96"/>
      <c r="T8" s="96" t="s">
        <v>21</v>
      </c>
      <c r="U8" s="96"/>
      <c r="V8" s="96"/>
      <c r="W8" s="96" t="s">
        <v>26</v>
      </c>
      <c r="X8" s="96"/>
      <c r="Y8" s="96"/>
      <c r="Z8" s="97" t="s">
        <v>27</v>
      </c>
      <c r="AA8" s="98"/>
      <c r="AB8" s="99"/>
      <c r="AC8" s="97" t="s">
        <v>22</v>
      </c>
      <c r="AD8" s="98"/>
      <c r="AE8" s="99"/>
      <c r="AF8" s="100" t="s">
        <v>14</v>
      </c>
      <c r="AG8" s="100" t="s">
        <v>15</v>
      </c>
      <c r="AH8" s="100" t="s">
        <v>16</v>
      </c>
    </row>
    <row r="9" spans="1:34" ht="65.25" customHeight="1" x14ac:dyDescent="0.2">
      <c r="A9" s="95"/>
      <c r="B9" s="96"/>
      <c r="C9" s="96"/>
      <c r="D9" s="96"/>
      <c r="E9" s="101"/>
      <c r="F9" s="101"/>
      <c r="G9" s="101"/>
      <c r="H9" s="102" t="s">
        <v>14</v>
      </c>
      <c r="I9" s="102" t="s">
        <v>15</v>
      </c>
      <c r="J9" s="102" t="s">
        <v>16</v>
      </c>
      <c r="K9" s="102" t="s">
        <v>14</v>
      </c>
      <c r="L9" s="102" t="s">
        <v>15</v>
      </c>
      <c r="M9" s="102" t="s">
        <v>16</v>
      </c>
      <c r="N9" s="101"/>
      <c r="O9" s="101"/>
      <c r="P9" s="101"/>
      <c r="Q9" s="103" t="s">
        <v>14</v>
      </c>
      <c r="R9" s="103" t="s">
        <v>15</v>
      </c>
      <c r="S9" s="103" t="s">
        <v>16</v>
      </c>
      <c r="T9" s="103" t="s">
        <v>14</v>
      </c>
      <c r="U9" s="103" t="s">
        <v>15</v>
      </c>
      <c r="V9" s="103" t="s">
        <v>16</v>
      </c>
      <c r="W9" s="103" t="s">
        <v>14</v>
      </c>
      <c r="X9" s="103" t="s">
        <v>15</v>
      </c>
      <c r="Y9" s="103" t="s">
        <v>16</v>
      </c>
      <c r="Z9" s="102" t="s">
        <v>14</v>
      </c>
      <c r="AA9" s="102" t="s">
        <v>15</v>
      </c>
      <c r="AB9" s="102" t="s">
        <v>16</v>
      </c>
      <c r="AC9" s="102" t="s">
        <v>14</v>
      </c>
      <c r="AD9" s="102" t="s">
        <v>15</v>
      </c>
      <c r="AE9" s="102" t="s">
        <v>16</v>
      </c>
      <c r="AF9" s="101"/>
      <c r="AG9" s="101"/>
      <c r="AH9" s="101"/>
    </row>
    <row r="10" spans="1:34" ht="25.5" x14ac:dyDescent="0.2">
      <c r="A10" s="104">
        <v>1</v>
      </c>
      <c r="B10" s="105" t="s">
        <v>73</v>
      </c>
      <c r="C10" s="105" t="s">
        <v>38</v>
      </c>
      <c r="D10" s="106">
        <v>20</v>
      </c>
      <c r="E10" s="106">
        <v>11</v>
      </c>
      <c r="F10" s="106">
        <v>8</v>
      </c>
      <c r="G10" s="106">
        <v>1</v>
      </c>
      <c r="H10" s="106">
        <v>8</v>
      </c>
      <c r="I10" s="106">
        <v>10</v>
      </c>
      <c r="J10" s="106">
        <v>2</v>
      </c>
      <c r="K10" s="106">
        <v>4</v>
      </c>
      <c r="L10" s="106">
        <v>12</v>
      </c>
      <c r="M10" s="106">
        <v>4</v>
      </c>
      <c r="N10" s="106">
        <v>7</v>
      </c>
      <c r="O10" s="106">
        <v>12</v>
      </c>
      <c r="P10" s="106">
        <v>1</v>
      </c>
      <c r="Q10" s="106">
        <v>6</v>
      </c>
      <c r="R10" s="106">
        <v>10</v>
      </c>
      <c r="S10" s="106">
        <v>4</v>
      </c>
      <c r="T10" s="106">
        <v>6</v>
      </c>
      <c r="U10" s="106">
        <v>13</v>
      </c>
      <c r="V10" s="106">
        <v>1</v>
      </c>
      <c r="W10" s="107">
        <v>6</v>
      </c>
      <c r="X10" s="107">
        <v>13</v>
      </c>
      <c r="Y10" s="107">
        <v>1</v>
      </c>
      <c r="Z10" s="107">
        <v>6</v>
      </c>
      <c r="AA10" s="107">
        <v>11</v>
      </c>
      <c r="AB10" s="107">
        <v>3</v>
      </c>
      <c r="AC10" s="106">
        <v>5</v>
      </c>
      <c r="AD10" s="106">
        <v>8</v>
      </c>
      <c r="AE10" s="106">
        <v>7</v>
      </c>
      <c r="AF10" s="106">
        <v>7</v>
      </c>
      <c r="AG10" s="106">
        <v>9</v>
      </c>
      <c r="AH10" s="106">
        <v>4</v>
      </c>
    </row>
    <row r="11" spans="1:34" ht="25.5" x14ac:dyDescent="0.2">
      <c r="A11" s="104">
        <v>2</v>
      </c>
      <c r="B11" s="105" t="s">
        <v>74</v>
      </c>
      <c r="C11" s="105" t="s">
        <v>39</v>
      </c>
      <c r="D11" s="106">
        <v>19</v>
      </c>
      <c r="E11" s="106">
        <v>9</v>
      </c>
      <c r="F11" s="106">
        <v>4</v>
      </c>
      <c r="G11" s="106">
        <v>6</v>
      </c>
      <c r="H11" s="106">
        <v>8</v>
      </c>
      <c r="I11" s="106">
        <v>7</v>
      </c>
      <c r="J11" s="106">
        <v>4</v>
      </c>
      <c r="K11" s="106">
        <v>8</v>
      </c>
      <c r="L11" s="106">
        <v>6</v>
      </c>
      <c r="M11" s="106">
        <v>5</v>
      </c>
      <c r="N11" s="106">
        <v>8</v>
      </c>
      <c r="O11" s="106">
        <v>7</v>
      </c>
      <c r="P11" s="106">
        <v>4</v>
      </c>
      <c r="Q11" s="106">
        <v>6</v>
      </c>
      <c r="R11" s="106">
        <v>6</v>
      </c>
      <c r="S11" s="106">
        <v>7</v>
      </c>
      <c r="T11" s="106">
        <v>7</v>
      </c>
      <c r="U11" s="106">
        <v>6</v>
      </c>
      <c r="V11" s="106">
        <v>6</v>
      </c>
      <c r="W11" s="106">
        <v>7</v>
      </c>
      <c r="X11" s="106">
        <v>6</v>
      </c>
      <c r="Y11" s="106">
        <v>6</v>
      </c>
      <c r="Z11" s="106">
        <v>3</v>
      </c>
      <c r="AA11" s="106">
        <v>4</v>
      </c>
      <c r="AB11" s="106">
        <v>12</v>
      </c>
      <c r="AC11" s="106">
        <v>6</v>
      </c>
      <c r="AD11" s="106">
        <v>6</v>
      </c>
      <c r="AE11" s="106">
        <v>7</v>
      </c>
      <c r="AF11" s="106">
        <v>4</v>
      </c>
      <c r="AG11" s="106">
        <v>5</v>
      </c>
      <c r="AH11" s="106">
        <v>10</v>
      </c>
    </row>
    <row r="12" spans="1:34" x14ac:dyDescent="0.2">
      <c r="A12" s="108" t="s">
        <v>1</v>
      </c>
      <c r="B12" s="109"/>
      <c r="C12" s="110"/>
      <c r="D12" s="111">
        <f t="shared" ref="D12:AH12" si="0">SUM(D10:D11)</f>
        <v>39</v>
      </c>
      <c r="E12" s="106">
        <f t="shared" si="0"/>
        <v>20</v>
      </c>
      <c r="F12" s="106">
        <f t="shared" si="0"/>
        <v>12</v>
      </c>
      <c r="G12" s="106">
        <f t="shared" si="0"/>
        <v>7</v>
      </c>
      <c r="H12" s="106">
        <f t="shared" si="0"/>
        <v>16</v>
      </c>
      <c r="I12" s="106">
        <f t="shared" si="0"/>
        <v>17</v>
      </c>
      <c r="J12" s="106">
        <f t="shared" si="0"/>
        <v>6</v>
      </c>
      <c r="K12" s="106">
        <f t="shared" si="0"/>
        <v>12</v>
      </c>
      <c r="L12" s="106">
        <f t="shared" si="0"/>
        <v>18</v>
      </c>
      <c r="M12" s="106">
        <f t="shared" si="0"/>
        <v>9</v>
      </c>
      <c r="N12" s="106">
        <f t="shared" si="0"/>
        <v>15</v>
      </c>
      <c r="O12" s="106">
        <f t="shared" si="0"/>
        <v>19</v>
      </c>
      <c r="P12" s="106">
        <f t="shared" si="0"/>
        <v>5</v>
      </c>
      <c r="Q12" s="106">
        <f t="shared" si="0"/>
        <v>12</v>
      </c>
      <c r="R12" s="106">
        <f t="shared" si="0"/>
        <v>16</v>
      </c>
      <c r="S12" s="106">
        <f t="shared" si="0"/>
        <v>11</v>
      </c>
      <c r="T12" s="106">
        <f t="shared" si="0"/>
        <v>13</v>
      </c>
      <c r="U12" s="106">
        <f t="shared" si="0"/>
        <v>19</v>
      </c>
      <c r="V12" s="106">
        <f t="shared" si="0"/>
        <v>7</v>
      </c>
      <c r="W12" s="106">
        <f t="shared" si="0"/>
        <v>13</v>
      </c>
      <c r="X12" s="106">
        <f t="shared" si="0"/>
        <v>19</v>
      </c>
      <c r="Y12" s="106">
        <f t="shared" si="0"/>
        <v>7</v>
      </c>
      <c r="Z12" s="106">
        <f t="shared" si="0"/>
        <v>9</v>
      </c>
      <c r="AA12" s="106">
        <f t="shared" si="0"/>
        <v>15</v>
      </c>
      <c r="AB12" s="106">
        <f t="shared" si="0"/>
        <v>15</v>
      </c>
      <c r="AC12" s="106">
        <f t="shared" si="0"/>
        <v>11</v>
      </c>
      <c r="AD12" s="106">
        <f t="shared" si="0"/>
        <v>14</v>
      </c>
      <c r="AE12" s="106">
        <f t="shared" si="0"/>
        <v>14</v>
      </c>
      <c r="AF12" s="106">
        <f t="shared" si="0"/>
        <v>11</v>
      </c>
      <c r="AG12" s="106">
        <f t="shared" si="0"/>
        <v>14</v>
      </c>
      <c r="AH12" s="106">
        <f t="shared" si="0"/>
        <v>14</v>
      </c>
    </row>
    <row r="13" spans="1:34" ht="17.25" customHeight="1" x14ac:dyDescent="0.2">
      <c r="A13" s="112" t="s">
        <v>11</v>
      </c>
      <c r="B13" s="113"/>
      <c r="C13" s="113"/>
      <c r="D13" s="114">
        <f>D12*100/D12</f>
        <v>100</v>
      </c>
      <c r="E13" s="115">
        <f>E12*100/D12</f>
        <v>51.282051282051285</v>
      </c>
      <c r="F13" s="115">
        <f>F12*100/D12</f>
        <v>30.76923076923077</v>
      </c>
      <c r="G13" s="115">
        <f>G12*100/D12</f>
        <v>17.948717948717949</v>
      </c>
      <c r="H13" s="115">
        <f>H12*100/D12</f>
        <v>41.025641025641029</v>
      </c>
      <c r="I13" s="115">
        <f>I12*100/D12</f>
        <v>43.589743589743591</v>
      </c>
      <c r="J13" s="115">
        <f>J12*100/D12</f>
        <v>15.384615384615385</v>
      </c>
      <c r="K13" s="115">
        <f>K12*100/D12</f>
        <v>30.76923076923077</v>
      </c>
      <c r="L13" s="115">
        <f>L12*100/D12</f>
        <v>46.153846153846153</v>
      </c>
      <c r="M13" s="115">
        <f>M12*100/D12</f>
        <v>23.076923076923077</v>
      </c>
      <c r="N13" s="115">
        <f>N12*100/D12</f>
        <v>38.46153846153846</v>
      </c>
      <c r="O13" s="115">
        <f>O12*100/D12</f>
        <v>48.717948717948715</v>
      </c>
      <c r="P13" s="115">
        <f>P12*100/D12</f>
        <v>12.820512820512821</v>
      </c>
      <c r="Q13" s="115">
        <f>Q12*100/D12</f>
        <v>30.76923076923077</v>
      </c>
      <c r="R13" s="115">
        <f>R12*100/D12</f>
        <v>41.025641025641029</v>
      </c>
      <c r="S13" s="115">
        <f>S12*100/D12</f>
        <v>28.205128205128204</v>
      </c>
      <c r="T13" s="115">
        <f>T12*100/D12</f>
        <v>33.333333333333336</v>
      </c>
      <c r="U13" s="115">
        <f>U12*100/D12</f>
        <v>48.717948717948715</v>
      </c>
      <c r="V13" s="115">
        <f>V12*100/D12</f>
        <v>17.948717948717949</v>
      </c>
      <c r="W13" s="115">
        <f>W12*100/D12</f>
        <v>33.333333333333336</v>
      </c>
      <c r="X13" s="115">
        <f>X12*100/D12</f>
        <v>48.717948717948715</v>
      </c>
      <c r="Y13" s="115">
        <f>Y12*100/D12</f>
        <v>17.948717948717949</v>
      </c>
      <c r="Z13" s="115">
        <f>Z12*100/D12</f>
        <v>23.076923076923077</v>
      </c>
      <c r="AA13" s="115">
        <f>AA12*100/D12</f>
        <v>38.46153846153846</v>
      </c>
      <c r="AB13" s="115">
        <f>AB12*100/D12</f>
        <v>38.46153846153846</v>
      </c>
      <c r="AC13" s="115">
        <f>AC12*100/D12</f>
        <v>28.205128205128204</v>
      </c>
      <c r="AD13" s="115">
        <f>AD12*100/D12</f>
        <v>35.897435897435898</v>
      </c>
      <c r="AE13" s="115">
        <f>AE12*100/D12</f>
        <v>35.897435897435898</v>
      </c>
      <c r="AF13" s="115">
        <f>AF12*100/D12</f>
        <v>28.205128205128204</v>
      </c>
      <c r="AG13" s="115">
        <f>AG12*100/D12</f>
        <v>35.897435897435898</v>
      </c>
      <c r="AH13" s="115">
        <f>AH12*100/D12</f>
        <v>35.897435897435898</v>
      </c>
    </row>
  </sheetData>
  <mergeCells count="33">
    <mergeCell ref="L2:U2"/>
    <mergeCell ref="Q8:S8"/>
    <mergeCell ref="W8:Y8"/>
    <mergeCell ref="L3:R3"/>
    <mergeCell ref="Q7:AE7"/>
    <mergeCell ref="B2:G2"/>
    <mergeCell ref="A13:C13"/>
    <mergeCell ref="AF7:AH7"/>
    <mergeCell ref="A12:C12"/>
    <mergeCell ref="A7:A9"/>
    <mergeCell ref="B7:B9"/>
    <mergeCell ref="C7:C9"/>
    <mergeCell ref="D7:D9"/>
    <mergeCell ref="E7:G7"/>
    <mergeCell ref="N7:P7"/>
    <mergeCell ref="AG2:AH2"/>
    <mergeCell ref="H8:J8"/>
    <mergeCell ref="K8:M8"/>
    <mergeCell ref="H7:M7"/>
    <mergeCell ref="Z8:AB8"/>
    <mergeCell ref="AC8:AE8"/>
    <mergeCell ref="AF8:AF9"/>
    <mergeCell ref="AG8:AG9"/>
    <mergeCell ref="AH8:AH9"/>
    <mergeCell ref="B3:F3"/>
    <mergeCell ref="E8:E9"/>
    <mergeCell ref="F8:F9"/>
    <mergeCell ref="G8:G9"/>
    <mergeCell ref="N8:N9"/>
    <mergeCell ref="O8:O9"/>
    <mergeCell ref="P8:P9"/>
    <mergeCell ref="T8:V8"/>
    <mergeCell ref="L4:U4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5"/>
  <sheetViews>
    <sheetView zoomScale="80" zoomScaleNormal="80" workbookViewId="0">
      <selection activeCell="A14" sqref="A14:C16"/>
    </sheetView>
  </sheetViews>
  <sheetFormatPr defaultRowHeight="15" x14ac:dyDescent="0.2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A2" s="7"/>
      <c r="B2" s="51" t="s">
        <v>48</v>
      </c>
      <c r="C2" s="51"/>
      <c r="D2" s="51"/>
      <c r="E2" s="51"/>
      <c r="F2" s="51"/>
      <c r="G2" s="51"/>
      <c r="H2" s="34"/>
      <c r="I2" s="34"/>
      <c r="J2" s="34"/>
      <c r="K2" s="35"/>
      <c r="L2" s="47" t="s">
        <v>53</v>
      </c>
      <c r="M2" s="48"/>
      <c r="N2" s="48"/>
      <c r="O2" s="48"/>
      <c r="P2" s="48"/>
      <c r="Q2" s="48"/>
      <c r="R2" s="48"/>
      <c r="S2" s="48"/>
      <c r="T2" s="48"/>
      <c r="U2" s="48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8" t="s">
        <v>18</v>
      </c>
      <c r="AK2" s="38"/>
    </row>
    <row r="3" spans="1:37" ht="15.75" x14ac:dyDescent="0.25">
      <c r="A3" s="3"/>
      <c r="B3" s="47" t="s">
        <v>54</v>
      </c>
      <c r="C3" s="48"/>
      <c r="D3" s="48"/>
      <c r="E3" s="48"/>
      <c r="F3" s="48"/>
      <c r="G3" s="35"/>
      <c r="H3" s="35"/>
      <c r="I3" s="35"/>
      <c r="J3" s="35"/>
      <c r="K3" s="35"/>
      <c r="L3" s="47" t="s">
        <v>55</v>
      </c>
      <c r="M3" s="48"/>
      <c r="N3" s="48"/>
      <c r="O3" s="48"/>
      <c r="P3" s="48"/>
      <c r="Q3" s="48"/>
      <c r="R3" s="48"/>
      <c r="S3" s="35"/>
      <c r="T3" s="35"/>
      <c r="U3" s="35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B4" s="36"/>
      <c r="C4" s="36"/>
      <c r="D4" s="36"/>
      <c r="E4" s="36"/>
      <c r="F4" s="36"/>
      <c r="G4" s="35"/>
      <c r="H4" s="35"/>
      <c r="I4" s="35"/>
      <c r="J4" s="35"/>
      <c r="K4" s="35"/>
      <c r="L4" s="49" t="s">
        <v>56</v>
      </c>
      <c r="M4" s="50"/>
      <c r="N4" s="50"/>
      <c r="O4" s="50"/>
      <c r="P4" s="50"/>
      <c r="Q4" s="50"/>
      <c r="R4" s="50"/>
      <c r="S4" s="50"/>
      <c r="T4" s="50"/>
      <c r="U4" s="50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4" t="s">
        <v>0</v>
      </c>
      <c r="B7" s="42" t="s">
        <v>3</v>
      </c>
      <c r="C7" s="42" t="s">
        <v>4</v>
      </c>
      <c r="D7" s="42" t="s">
        <v>10</v>
      </c>
      <c r="E7" s="42" t="s">
        <v>5</v>
      </c>
      <c r="F7" s="42"/>
      <c r="G7" s="42"/>
      <c r="H7" s="57" t="s">
        <v>8</v>
      </c>
      <c r="I7" s="58"/>
      <c r="J7" s="58"/>
      <c r="K7" s="58"/>
      <c r="L7" s="58"/>
      <c r="M7" s="58"/>
      <c r="N7" s="58"/>
      <c r="O7" s="58"/>
      <c r="P7" s="59"/>
      <c r="Q7" s="42" t="s">
        <v>6</v>
      </c>
      <c r="R7" s="42"/>
      <c r="S7" s="42"/>
      <c r="T7" s="57" t="s">
        <v>9</v>
      </c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9"/>
      <c r="AI7" s="42" t="s">
        <v>7</v>
      </c>
      <c r="AJ7" s="42"/>
      <c r="AK7" s="42"/>
    </row>
    <row r="8" spans="1:37" ht="15.75" customHeight="1" x14ac:dyDescent="0.25">
      <c r="A8" s="44"/>
      <c r="B8" s="42"/>
      <c r="C8" s="42"/>
      <c r="D8" s="42"/>
      <c r="E8" s="45" t="s">
        <v>14</v>
      </c>
      <c r="F8" s="45" t="s">
        <v>15</v>
      </c>
      <c r="G8" s="45" t="s">
        <v>16</v>
      </c>
      <c r="H8" s="64" t="s">
        <v>19</v>
      </c>
      <c r="I8" s="65"/>
      <c r="J8" s="65"/>
      <c r="K8" s="58" t="s">
        <v>20</v>
      </c>
      <c r="L8" s="58"/>
      <c r="M8" s="59"/>
      <c r="N8" s="60" t="s">
        <v>24</v>
      </c>
      <c r="O8" s="61"/>
      <c r="P8" s="62"/>
      <c r="Q8" s="45" t="s">
        <v>14</v>
      </c>
      <c r="R8" s="45" t="s">
        <v>15</v>
      </c>
      <c r="S8" s="45" t="s">
        <v>16</v>
      </c>
      <c r="T8" s="63" t="s">
        <v>25</v>
      </c>
      <c r="U8" s="63"/>
      <c r="V8" s="63"/>
      <c r="W8" s="63" t="s">
        <v>21</v>
      </c>
      <c r="X8" s="63"/>
      <c r="Y8" s="63"/>
      <c r="Z8" s="44" t="s">
        <v>26</v>
      </c>
      <c r="AA8" s="44"/>
      <c r="AB8" s="44"/>
      <c r="AC8" s="44" t="s">
        <v>27</v>
      </c>
      <c r="AD8" s="44"/>
      <c r="AE8" s="44"/>
      <c r="AF8" s="61" t="s">
        <v>22</v>
      </c>
      <c r="AG8" s="61"/>
      <c r="AH8" s="62"/>
      <c r="AI8" s="45" t="s">
        <v>14</v>
      </c>
      <c r="AJ8" s="45" t="s">
        <v>15</v>
      </c>
      <c r="AK8" s="45" t="s">
        <v>16</v>
      </c>
    </row>
    <row r="9" spans="1:37" ht="115.5" customHeight="1" x14ac:dyDescent="0.25">
      <c r="A9" s="44"/>
      <c r="B9" s="42"/>
      <c r="C9" s="42"/>
      <c r="D9" s="42"/>
      <c r="E9" s="46"/>
      <c r="F9" s="46"/>
      <c r="G9" s="46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46"/>
      <c r="R9" s="46"/>
      <c r="S9" s="46"/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46"/>
      <c r="AJ9" s="46"/>
      <c r="AK9" s="46"/>
    </row>
    <row r="10" spans="1:37" s="31" customFormat="1" ht="31.5" x14ac:dyDescent="0.25">
      <c r="A10" s="27">
        <v>1</v>
      </c>
      <c r="B10" s="29" t="s">
        <v>40</v>
      </c>
      <c r="C10" s="29" t="s">
        <v>44</v>
      </c>
      <c r="D10" s="30">
        <v>24</v>
      </c>
      <c r="E10" s="30">
        <v>7</v>
      </c>
      <c r="F10" s="30">
        <v>12</v>
      </c>
      <c r="G10" s="30">
        <v>5</v>
      </c>
      <c r="H10" s="30">
        <v>6</v>
      </c>
      <c r="I10" s="30">
        <v>11</v>
      </c>
      <c r="J10" s="30">
        <v>7</v>
      </c>
      <c r="K10" s="30">
        <v>5</v>
      </c>
      <c r="L10" s="30">
        <v>11</v>
      </c>
      <c r="M10" s="30">
        <v>8</v>
      </c>
      <c r="N10" s="30">
        <v>5</v>
      </c>
      <c r="O10" s="30">
        <v>12</v>
      </c>
      <c r="P10" s="30">
        <v>7</v>
      </c>
      <c r="Q10" s="30">
        <v>5</v>
      </c>
      <c r="R10" s="30">
        <v>11</v>
      </c>
      <c r="S10" s="30">
        <v>8</v>
      </c>
      <c r="T10" s="30">
        <v>5</v>
      </c>
      <c r="U10" s="30">
        <v>12</v>
      </c>
      <c r="V10" s="30">
        <v>7</v>
      </c>
      <c r="W10" s="30">
        <v>5</v>
      </c>
      <c r="X10" s="30">
        <v>11</v>
      </c>
      <c r="Y10" s="30">
        <v>8</v>
      </c>
      <c r="Z10" s="30">
        <v>7</v>
      </c>
      <c r="AA10" s="30">
        <v>12</v>
      </c>
      <c r="AB10" s="30">
        <v>5</v>
      </c>
      <c r="AC10" s="30">
        <v>5</v>
      </c>
      <c r="AD10" s="30">
        <v>12</v>
      </c>
      <c r="AE10" s="30">
        <v>7</v>
      </c>
      <c r="AF10" s="30">
        <v>5</v>
      </c>
      <c r="AG10" s="30">
        <v>12</v>
      </c>
      <c r="AH10" s="30">
        <v>7</v>
      </c>
      <c r="AI10" s="30">
        <v>6</v>
      </c>
      <c r="AJ10" s="30">
        <v>11</v>
      </c>
      <c r="AK10" s="30">
        <v>7</v>
      </c>
    </row>
    <row r="11" spans="1:37" s="31" customFormat="1" ht="31.5" x14ac:dyDescent="0.25">
      <c r="A11" s="27">
        <v>2</v>
      </c>
      <c r="B11" s="29" t="s">
        <v>41</v>
      </c>
      <c r="C11" s="29" t="s">
        <v>45</v>
      </c>
      <c r="D11" s="30">
        <v>24</v>
      </c>
      <c r="E11" s="30">
        <v>23</v>
      </c>
      <c r="F11" s="30">
        <v>2</v>
      </c>
      <c r="G11" s="30">
        <v>0</v>
      </c>
      <c r="H11" s="30">
        <v>23</v>
      </c>
      <c r="I11" s="30">
        <v>2</v>
      </c>
      <c r="J11" s="30">
        <v>0</v>
      </c>
      <c r="K11" s="30">
        <v>22</v>
      </c>
      <c r="L11" s="30">
        <v>3</v>
      </c>
      <c r="M11" s="30">
        <v>0</v>
      </c>
      <c r="N11" s="30">
        <v>22</v>
      </c>
      <c r="O11" s="30">
        <v>3</v>
      </c>
      <c r="P11" s="30">
        <v>0</v>
      </c>
      <c r="Q11" s="30">
        <v>21</v>
      </c>
      <c r="R11" s="30">
        <v>4</v>
      </c>
      <c r="S11" s="30">
        <v>0</v>
      </c>
      <c r="T11" s="30">
        <v>21</v>
      </c>
      <c r="U11" s="30">
        <v>4</v>
      </c>
      <c r="V11" s="30">
        <v>0</v>
      </c>
      <c r="W11" s="30">
        <v>20</v>
      </c>
      <c r="X11" s="30">
        <v>5</v>
      </c>
      <c r="Y11" s="30">
        <v>0</v>
      </c>
      <c r="Z11" s="30">
        <v>20</v>
      </c>
      <c r="AA11" s="30">
        <v>5</v>
      </c>
      <c r="AB11" s="30">
        <v>0</v>
      </c>
      <c r="AC11" s="30">
        <v>21</v>
      </c>
      <c r="AD11" s="30">
        <v>4</v>
      </c>
      <c r="AE11" s="30">
        <v>0</v>
      </c>
      <c r="AF11" s="30">
        <v>21</v>
      </c>
      <c r="AG11" s="30">
        <v>4</v>
      </c>
      <c r="AH11" s="30">
        <v>0</v>
      </c>
      <c r="AI11" s="30">
        <v>21</v>
      </c>
      <c r="AJ11" s="30">
        <v>4</v>
      </c>
      <c r="AK11" s="30">
        <v>0</v>
      </c>
    </row>
    <row r="12" spans="1:37" s="31" customFormat="1" ht="31.5" x14ac:dyDescent="0.25">
      <c r="A12" s="27">
        <v>3</v>
      </c>
      <c r="B12" s="29" t="s">
        <v>42</v>
      </c>
      <c r="C12" s="29" t="s">
        <v>46</v>
      </c>
      <c r="D12" s="30">
        <v>24</v>
      </c>
      <c r="E12" s="30">
        <v>4</v>
      </c>
      <c r="F12" s="30">
        <v>14</v>
      </c>
      <c r="G12" s="30">
        <v>6</v>
      </c>
      <c r="H12" s="30">
        <v>6</v>
      </c>
      <c r="I12" s="30">
        <v>11</v>
      </c>
      <c r="J12" s="30">
        <v>7</v>
      </c>
      <c r="K12" s="30">
        <v>5</v>
      </c>
      <c r="L12" s="30">
        <v>12</v>
      </c>
      <c r="M12" s="30">
        <v>7</v>
      </c>
      <c r="N12" s="30">
        <v>7</v>
      </c>
      <c r="O12" s="30">
        <v>10</v>
      </c>
      <c r="P12" s="30">
        <v>7</v>
      </c>
      <c r="Q12" s="30">
        <v>8</v>
      </c>
      <c r="R12" s="30">
        <v>10</v>
      </c>
      <c r="S12" s="30">
        <v>6</v>
      </c>
      <c r="T12" s="30">
        <v>8</v>
      </c>
      <c r="U12" s="30">
        <v>12</v>
      </c>
      <c r="V12" s="30">
        <v>4</v>
      </c>
      <c r="W12" s="30">
        <v>5</v>
      </c>
      <c r="X12" s="30">
        <v>10</v>
      </c>
      <c r="Y12" s="30">
        <v>9</v>
      </c>
      <c r="Z12" s="30">
        <v>7</v>
      </c>
      <c r="AA12" s="30">
        <v>10</v>
      </c>
      <c r="AB12" s="30">
        <v>7</v>
      </c>
      <c r="AC12" s="30">
        <v>6</v>
      </c>
      <c r="AD12" s="30">
        <v>13</v>
      </c>
      <c r="AE12" s="30">
        <v>5</v>
      </c>
      <c r="AF12" s="30">
        <v>10</v>
      </c>
      <c r="AG12" s="30">
        <v>9</v>
      </c>
      <c r="AH12" s="30">
        <v>5</v>
      </c>
      <c r="AI12" s="30">
        <v>6</v>
      </c>
      <c r="AJ12" s="30">
        <v>14</v>
      </c>
      <c r="AK12" s="30">
        <v>4</v>
      </c>
    </row>
    <row r="13" spans="1:37" s="31" customFormat="1" ht="31.5" x14ac:dyDescent="0.25">
      <c r="A13" s="27">
        <v>4</v>
      </c>
      <c r="B13" s="29" t="s">
        <v>43</v>
      </c>
      <c r="C13" s="29" t="s">
        <v>47</v>
      </c>
      <c r="D13" s="30">
        <v>24</v>
      </c>
      <c r="E13" s="30">
        <v>5</v>
      </c>
      <c r="F13" s="30">
        <v>11</v>
      </c>
      <c r="G13" s="30">
        <v>8</v>
      </c>
      <c r="H13" s="30">
        <v>3</v>
      </c>
      <c r="I13" s="30">
        <v>10</v>
      </c>
      <c r="J13" s="30">
        <v>11</v>
      </c>
      <c r="K13" s="30">
        <v>4</v>
      </c>
      <c r="L13" s="30">
        <v>12</v>
      </c>
      <c r="M13" s="30">
        <v>8</v>
      </c>
      <c r="N13" s="30">
        <v>2</v>
      </c>
      <c r="O13" s="30">
        <v>11</v>
      </c>
      <c r="P13" s="30">
        <v>11</v>
      </c>
      <c r="Q13" s="30">
        <v>5</v>
      </c>
      <c r="R13" s="30">
        <v>12</v>
      </c>
      <c r="S13" s="30">
        <v>7</v>
      </c>
      <c r="T13" s="30">
        <v>4</v>
      </c>
      <c r="U13" s="30">
        <v>11</v>
      </c>
      <c r="V13" s="30">
        <v>9</v>
      </c>
      <c r="W13" s="30">
        <v>3</v>
      </c>
      <c r="X13" s="30">
        <v>11</v>
      </c>
      <c r="Y13" s="30">
        <v>10</v>
      </c>
      <c r="Z13" s="30">
        <v>4</v>
      </c>
      <c r="AA13" s="30">
        <v>14</v>
      </c>
      <c r="AB13" s="30">
        <v>6</v>
      </c>
      <c r="AC13" s="30">
        <v>3</v>
      </c>
      <c r="AD13" s="30">
        <v>12</v>
      </c>
      <c r="AE13" s="30">
        <v>9</v>
      </c>
      <c r="AF13" s="30">
        <v>3</v>
      </c>
      <c r="AG13" s="30">
        <v>13</v>
      </c>
      <c r="AH13" s="30">
        <v>8</v>
      </c>
      <c r="AI13" s="30">
        <v>4</v>
      </c>
      <c r="AJ13" s="30">
        <v>13</v>
      </c>
      <c r="AK13" s="30">
        <v>7</v>
      </c>
    </row>
    <row r="14" spans="1:37" ht="15.75" x14ac:dyDescent="0.25">
      <c r="A14" s="54" t="s">
        <v>1</v>
      </c>
      <c r="B14" s="55"/>
      <c r="C14" s="56"/>
      <c r="D14" s="13">
        <f t="shared" ref="D14:AK14" si="0">SUM(D10:D13)</f>
        <v>96</v>
      </c>
      <c r="E14" s="11">
        <f t="shared" si="0"/>
        <v>39</v>
      </c>
      <c r="F14" s="11">
        <f t="shared" si="0"/>
        <v>39</v>
      </c>
      <c r="G14" s="11">
        <f t="shared" si="0"/>
        <v>19</v>
      </c>
      <c r="H14" s="11">
        <f t="shared" si="0"/>
        <v>38</v>
      </c>
      <c r="I14" s="11">
        <f t="shared" si="0"/>
        <v>34</v>
      </c>
      <c r="J14" s="11">
        <f t="shared" si="0"/>
        <v>25</v>
      </c>
      <c r="K14" s="11">
        <f t="shared" si="0"/>
        <v>36</v>
      </c>
      <c r="L14" s="11">
        <f t="shared" si="0"/>
        <v>38</v>
      </c>
      <c r="M14" s="11">
        <f t="shared" si="0"/>
        <v>23</v>
      </c>
      <c r="N14" s="11">
        <f t="shared" si="0"/>
        <v>36</v>
      </c>
      <c r="O14" s="11">
        <f t="shared" si="0"/>
        <v>36</v>
      </c>
      <c r="P14" s="11">
        <f t="shared" si="0"/>
        <v>25</v>
      </c>
      <c r="Q14" s="11">
        <f t="shared" si="0"/>
        <v>39</v>
      </c>
      <c r="R14" s="11">
        <f t="shared" si="0"/>
        <v>37</v>
      </c>
      <c r="S14" s="11">
        <f t="shared" si="0"/>
        <v>21</v>
      </c>
      <c r="T14" s="11">
        <f t="shared" si="0"/>
        <v>38</v>
      </c>
      <c r="U14" s="11">
        <f t="shared" si="0"/>
        <v>39</v>
      </c>
      <c r="V14" s="11">
        <f t="shared" si="0"/>
        <v>20</v>
      </c>
      <c r="W14" s="11">
        <f t="shared" si="0"/>
        <v>33</v>
      </c>
      <c r="X14" s="11">
        <f t="shared" si="0"/>
        <v>37</v>
      </c>
      <c r="Y14" s="11">
        <f t="shared" si="0"/>
        <v>27</v>
      </c>
      <c r="Z14" s="11">
        <f t="shared" si="0"/>
        <v>38</v>
      </c>
      <c r="AA14" s="11">
        <f t="shared" si="0"/>
        <v>41</v>
      </c>
      <c r="AB14" s="11">
        <f t="shared" si="0"/>
        <v>18</v>
      </c>
      <c r="AC14" s="11">
        <f t="shared" si="0"/>
        <v>35</v>
      </c>
      <c r="AD14" s="11">
        <f t="shared" si="0"/>
        <v>41</v>
      </c>
      <c r="AE14" s="11">
        <f t="shared" si="0"/>
        <v>21</v>
      </c>
      <c r="AF14" s="11">
        <f t="shared" si="0"/>
        <v>39</v>
      </c>
      <c r="AG14" s="11">
        <f t="shared" si="0"/>
        <v>38</v>
      </c>
      <c r="AH14" s="11">
        <f t="shared" si="0"/>
        <v>20</v>
      </c>
      <c r="AI14" s="11">
        <f t="shared" si="0"/>
        <v>37</v>
      </c>
      <c r="AJ14" s="11">
        <f t="shared" si="0"/>
        <v>42</v>
      </c>
      <c r="AK14" s="11">
        <f t="shared" si="0"/>
        <v>18</v>
      </c>
    </row>
    <row r="15" spans="1:37" ht="18.75" customHeight="1" x14ac:dyDescent="0.25">
      <c r="A15" s="52" t="s">
        <v>11</v>
      </c>
      <c r="B15" s="53"/>
      <c r="C15" s="53"/>
      <c r="D15" s="15">
        <f>D14*100/D14</f>
        <v>100</v>
      </c>
      <c r="E15" s="12">
        <f>E14*100/D14</f>
        <v>40.625</v>
      </c>
      <c r="F15" s="12">
        <f>F14*100/D14</f>
        <v>40.625</v>
      </c>
      <c r="G15" s="12">
        <f>G14*100/D14</f>
        <v>19.791666666666668</v>
      </c>
      <c r="H15" s="12">
        <f>H14*100/D14</f>
        <v>39.583333333333336</v>
      </c>
      <c r="I15" s="12">
        <f>I14*100/D14</f>
        <v>35.416666666666664</v>
      </c>
      <c r="J15" s="12">
        <f>J14*100/D14</f>
        <v>26.041666666666668</v>
      </c>
      <c r="K15" s="12">
        <f>K14*100/D14</f>
        <v>37.5</v>
      </c>
      <c r="L15" s="12">
        <f>L14*100/D14</f>
        <v>39.583333333333336</v>
      </c>
      <c r="M15" s="12">
        <f>M14*100/D14</f>
        <v>23.958333333333332</v>
      </c>
      <c r="N15" s="12">
        <f>N14*100/D14</f>
        <v>37.5</v>
      </c>
      <c r="O15" s="12">
        <f>O14*100/D14</f>
        <v>37.5</v>
      </c>
      <c r="P15" s="12">
        <f>P14*100/D14</f>
        <v>26.041666666666668</v>
      </c>
      <c r="Q15" s="12">
        <f>Q14*100/D14</f>
        <v>40.625</v>
      </c>
      <c r="R15" s="12">
        <f>R14*100/D14</f>
        <v>38.541666666666664</v>
      </c>
      <c r="S15" s="12">
        <f>S14*100/D14</f>
        <v>21.875</v>
      </c>
      <c r="T15" s="12">
        <f>T14*100/D14</f>
        <v>39.583333333333336</v>
      </c>
      <c r="U15" s="12">
        <f>U14*100/D14</f>
        <v>40.625</v>
      </c>
      <c r="V15" s="12">
        <f>V14*100/D14</f>
        <v>20.833333333333332</v>
      </c>
      <c r="W15" s="12">
        <f>W14*100/D14</f>
        <v>34.375</v>
      </c>
      <c r="X15" s="12">
        <f>X14*100/D14</f>
        <v>38.541666666666664</v>
      </c>
      <c r="Y15" s="12">
        <f>Y14*100/D14</f>
        <v>28.125</v>
      </c>
      <c r="Z15" s="12">
        <f>Z14*100/D14</f>
        <v>39.583333333333336</v>
      </c>
      <c r="AA15" s="12">
        <f>AA14*100/D14</f>
        <v>42.708333333333336</v>
      </c>
      <c r="AB15" s="12">
        <f>AB14*100/D14</f>
        <v>18.75</v>
      </c>
      <c r="AC15" s="12">
        <f>AC14*100/D14</f>
        <v>36.458333333333336</v>
      </c>
      <c r="AD15" s="12">
        <f>AD14*100/D14</f>
        <v>42.708333333333336</v>
      </c>
      <c r="AE15" s="12">
        <f>AE14*100/D14</f>
        <v>21.875</v>
      </c>
      <c r="AF15" s="12">
        <f>AF14*100/D14</f>
        <v>40.625</v>
      </c>
      <c r="AG15" s="12">
        <f>AG14*100/D14</f>
        <v>39.583333333333336</v>
      </c>
      <c r="AH15" s="12">
        <f>AH14*100/D14</f>
        <v>20.833333333333332</v>
      </c>
      <c r="AI15" s="12">
        <f>AI14*100/D14</f>
        <v>38.541666666666664</v>
      </c>
      <c r="AJ15" s="12">
        <f>AJ14*100/D14</f>
        <v>43.75</v>
      </c>
      <c r="AK15" s="12">
        <f>AK14*100/D14</f>
        <v>18.75</v>
      </c>
    </row>
  </sheetData>
  <mergeCells count="34">
    <mergeCell ref="AI8:AI9"/>
    <mergeCell ref="AJ8:AJ9"/>
    <mergeCell ref="S8:S9"/>
    <mergeCell ref="Z8:AB8"/>
    <mergeCell ref="A15:C15"/>
    <mergeCell ref="AI7:AK7"/>
    <mergeCell ref="A14:C14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B2:G2"/>
    <mergeCell ref="L2:U2"/>
    <mergeCell ref="L3:R3"/>
    <mergeCell ref="L4:U4"/>
    <mergeCell ref="AK8:AK9"/>
    <mergeCell ref="N8:P8"/>
    <mergeCell ref="AJ2:AK2"/>
    <mergeCell ref="B3:F3"/>
    <mergeCell ref="W8:Y8"/>
    <mergeCell ref="T8:V8"/>
    <mergeCell ref="T7:AH7"/>
    <mergeCell ref="E8:E9"/>
    <mergeCell ref="F8:F9"/>
    <mergeCell ref="G8:G9"/>
    <mergeCell ref="Q8:Q9"/>
    <mergeCell ref="R8:R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K14"/>
  <sheetViews>
    <sheetView zoomScale="80" zoomScaleNormal="80" workbookViewId="0">
      <selection activeCell="B10" sqref="B10:C12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A2" s="7"/>
      <c r="B2" s="51" t="s">
        <v>48</v>
      </c>
      <c r="C2" s="51"/>
      <c r="D2" s="51"/>
      <c r="E2" s="51"/>
      <c r="F2" s="51"/>
      <c r="G2" s="51"/>
      <c r="H2" s="34"/>
      <c r="I2" s="34"/>
      <c r="J2" s="34"/>
      <c r="K2" s="35"/>
      <c r="L2" s="47" t="s">
        <v>53</v>
      </c>
      <c r="M2" s="48"/>
      <c r="N2" s="48"/>
      <c r="O2" s="48"/>
      <c r="P2" s="48"/>
      <c r="Q2" s="48"/>
      <c r="R2" s="48"/>
      <c r="S2" s="48"/>
      <c r="T2" s="48"/>
      <c r="U2" s="48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8" t="s">
        <v>18</v>
      </c>
      <c r="AK2" s="38"/>
    </row>
    <row r="3" spans="1:37" ht="15.75" x14ac:dyDescent="0.25">
      <c r="A3" s="3"/>
      <c r="B3" s="47" t="s">
        <v>54</v>
      </c>
      <c r="C3" s="48"/>
      <c r="D3" s="48"/>
      <c r="E3" s="48"/>
      <c r="F3" s="48"/>
      <c r="G3" s="35"/>
      <c r="H3" s="35"/>
      <c r="I3" s="35"/>
      <c r="J3" s="35"/>
      <c r="K3" s="35"/>
      <c r="L3" s="47" t="s">
        <v>55</v>
      </c>
      <c r="M3" s="48"/>
      <c r="N3" s="48"/>
      <c r="O3" s="48"/>
      <c r="P3" s="48"/>
      <c r="Q3" s="48"/>
      <c r="R3" s="48"/>
      <c r="S3" s="35"/>
      <c r="T3" s="35"/>
      <c r="U3" s="35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B4" s="36"/>
      <c r="C4" s="36"/>
      <c r="D4" s="36"/>
      <c r="E4" s="36"/>
      <c r="F4" s="36"/>
      <c r="G4" s="35"/>
      <c r="H4" s="35"/>
      <c r="I4" s="35"/>
      <c r="J4" s="35"/>
      <c r="K4" s="35"/>
      <c r="L4" s="49" t="s">
        <v>56</v>
      </c>
      <c r="M4" s="50"/>
      <c r="N4" s="50"/>
      <c r="O4" s="50"/>
      <c r="P4" s="50"/>
      <c r="Q4" s="50"/>
      <c r="R4" s="50"/>
      <c r="S4" s="50"/>
      <c r="T4" s="50"/>
      <c r="U4" s="50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4" t="s">
        <v>0</v>
      </c>
      <c r="B7" s="42" t="s">
        <v>3</v>
      </c>
      <c r="C7" s="42" t="s">
        <v>4</v>
      </c>
      <c r="D7" s="42" t="s">
        <v>10</v>
      </c>
      <c r="E7" s="42" t="s">
        <v>5</v>
      </c>
      <c r="F7" s="42"/>
      <c r="G7" s="42"/>
      <c r="H7" s="57" t="s">
        <v>8</v>
      </c>
      <c r="I7" s="58"/>
      <c r="J7" s="58"/>
      <c r="K7" s="58"/>
      <c r="L7" s="58"/>
      <c r="M7" s="58"/>
      <c r="N7" s="58"/>
      <c r="O7" s="58"/>
      <c r="P7" s="59"/>
      <c r="Q7" s="42" t="s">
        <v>6</v>
      </c>
      <c r="R7" s="42"/>
      <c r="S7" s="42"/>
      <c r="T7" s="57" t="s">
        <v>9</v>
      </c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9"/>
      <c r="AI7" s="42" t="s">
        <v>7</v>
      </c>
      <c r="AJ7" s="42"/>
      <c r="AK7" s="42"/>
    </row>
    <row r="8" spans="1:37" ht="15.75" customHeight="1" x14ac:dyDescent="0.25">
      <c r="A8" s="44"/>
      <c r="B8" s="42"/>
      <c r="C8" s="42"/>
      <c r="D8" s="42"/>
      <c r="E8" s="45" t="s">
        <v>14</v>
      </c>
      <c r="F8" s="45" t="s">
        <v>15</v>
      </c>
      <c r="G8" s="45" t="s">
        <v>16</v>
      </c>
      <c r="H8" s="63" t="s">
        <v>19</v>
      </c>
      <c r="I8" s="63"/>
      <c r="J8" s="63"/>
      <c r="K8" s="42" t="s">
        <v>20</v>
      </c>
      <c r="L8" s="42"/>
      <c r="M8" s="42"/>
      <c r="N8" s="44" t="s">
        <v>24</v>
      </c>
      <c r="O8" s="44"/>
      <c r="P8" s="44"/>
      <c r="Q8" s="45" t="s">
        <v>14</v>
      </c>
      <c r="R8" s="45" t="s">
        <v>15</v>
      </c>
      <c r="S8" s="45" t="s">
        <v>16</v>
      </c>
      <c r="T8" s="63" t="s">
        <v>25</v>
      </c>
      <c r="U8" s="63"/>
      <c r="V8" s="63"/>
      <c r="W8" s="63" t="s">
        <v>21</v>
      </c>
      <c r="X8" s="63"/>
      <c r="Y8" s="63"/>
      <c r="Z8" s="44" t="s">
        <v>26</v>
      </c>
      <c r="AA8" s="44"/>
      <c r="AB8" s="44"/>
      <c r="AC8" s="44" t="s">
        <v>27</v>
      </c>
      <c r="AD8" s="44"/>
      <c r="AE8" s="44"/>
      <c r="AF8" s="61" t="s">
        <v>22</v>
      </c>
      <c r="AG8" s="61"/>
      <c r="AH8" s="62"/>
      <c r="AI8" s="45" t="s">
        <v>14</v>
      </c>
      <c r="AJ8" s="45" t="s">
        <v>15</v>
      </c>
      <c r="AK8" s="45" t="s">
        <v>16</v>
      </c>
    </row>
    <row r="9" spans="1:37" ht="114.75" customHeight="1" x14ac:dyDescent="0.25">
      <c r="A9" s="44"/>
      <c r="B9" s="42"/>
      <c r="C9" s="42"/>
      <c r="D9" s="42"/>
      <c r="E9" s="46"/>
      <c r="F9" s="46"/>
      <c r="G9" s="46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46"/>
      <c r="R9" s="46"/>
      <c r="S9" s="46"/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46"/>
      <c r="AJ9" s="46"/>
      <c r="AK9" s="46"/>
    </row>
    <row r="10" spans="1:37" ht="31.5" x14ac:dyDescent="0.25">
      <c r="A10" s="5">
        <v>1</v>
      </c>
      <c r="B10" s="29" t="s">
        <v>67</v>
      </c>
      <c r="C10" s="29" t="s">
        <v>68</v>
      </c>
      <c r="D10" s="11">
        <v>24</v>
      </c>
      <c r="E10" s="11">
        <v>12</v>
      </c>
      <c r="F10" s="11">
        <v>11</v>
      </c>
      <c r="G10" s="11">
        <v>1</v>
      </c>
      <c r="H10" s="11">
        <v>10</v>
      </c>
      <c r="I10" s="11">
        <v>10</v>
      </c>
      <c r="J10" s="11">
        <v>4</v>
      </c>
      <c r="K10" s="11">
        <v>9</v>
      </c>
      <c r="L10" s="11">
        <v>10</v>
      </c>
      <c r="M10" s="11">
        <v>5</v>
      </c>
      <c r="N10" s="11">
        <v>9</v>
      </c>
      <c r="O10" s="11">
        <v>11</v>
      </c>
      <c r="P10" s="11">
        <v>4</v>
      </c>
      <c r="Q10" s="11">
        <v>8</v>
      </c>
      <c r="R10" s="11">
        <v>11</v>
      </c>
      <c r="S10" s="11">
        <v>5</v>
      </c>
      <c r="T10" s="11">
        <v>8</v>
      </c>
      <c r="U10" s="11">
        <v>11</v>
      </c>
      <c r="V10" s="11">
        <v>5</v>
      </c>
      <c r="W10" s="11">
        <v>9</v>
      </c>
      <c r="X10" s="11">
        <v>10</v>
      </c>
      <c r="Y10" s="11">
        <v>5</v>
      </c>
      <c r="Z10" s="11">
        <v>9</v>
      </c>
      <c r="AA10" s="11">
        <v>11</v>
      </c>
      <c r="AB10" s="11">
        <v>4</v>
      </c>
      <c r="AC10" s="11">
        <v>8</v>
      </c>
      <c r="AD10" s="11">
        <v>13</v>
      </c>
      <c r="AE10" s="11">
        <v>3</v>
      </c>
      <c r="AF10" s="11">
        <v>10</v>
      </c>
      <c r="AG10" s="11">
        <v>8</v>
      </c>
      <c r="AH10" s="11">
        <v>6</v>
      </c>
      <c r="AI10" s="11">
        <v>14</v>
      </c>
      <c r="AJ10" s="11">
        <v>8</v>
      </c>
      <c r="AK10" s="11">
        <v>2</v>
      </c>
    </row>
    <row r="11" spans="1:37" ht="31.5" x14ac:dyDescent="0.25">
      <c r="A11" s="5">
        <v>2</v>
      </c>
      <c r="B11" s="32" t="s">
        <v>69</v>
      </c>
      <c r="C11" s="29" t="s">
        <v>70</v>
      </c>
      <c r="D11" s="11">
        <v>23</v>
      </c>
      <c r="E11" s="11">
        <v>17</v>
      </c>
      <c r="F11" s="11">
        <v>6</v>
      </c>
      <c r="G11" s="11">
        <v>0</v>
      </c>
      <c r="H11" s="30">
        <v>7</v>
      </c>
      <c r="I11" s="30">
        <v>13</v>
      </c>
      <c r="J11" s="30">
        <v>3</v>
      </c>
      <c r="K11" s="11">
        <v>6</v>
      </c>
      <c r="L11" s="11">
        <v>14</v>
      </c>
      <c r="M11" s="11">
        <v>3</v>
      </c>
      <c r="N11" s="11">
        <v>5</v>
      </c>
      <c r="O11" s="11">
        <v>14</v>
      </c>
      <c r="P11" s="11">
        <v>4</v>
      </c>
      <c r="Q11" s="30">
        <v>6</v>
      </c>
      <c r="R11" s="30">
        <v>13</v>
      </c>
      <c r="S11" s="30">
        <v>4</v>
      </c>
      <c r="T11" s="11">
        <v>6</v>
      </c>
      <c r="U11" s="11">
        <v>12</v>
      </c>
      <c r="V11" s="11">
        <v>5</v>
      </c>
      <c r="W11" s="11">
        <v>5</v>
      </c>
      <c r="X11" s="11">
        <v>15</v>
      </c>
      <c r="Y11" s="11">
        <v>3</v>
      </c>
      <c r="Z11" s="11">
        <v>7</v>
      </c>
      <c r="AA11" s="11">
        <v>12</v>
      </c>
      <c r="AB11" s="11">
        <v>4</v>
      </c>
      <c r="AC11" s="11">
        <v>5</v>
      </c>
      <c r="AD11" s="11">
        <v>14</v>
      </c>
      <c r="AE11" s="11">
        <v>4</v>
      </c>
      <c r="AF11" s="11">
        <v>13</v>
      </c>
      <c r="AG11" s="11">
        <v>10</v>
      </c>
      <c r="AH11" s="11">
        <v>0</v>
      </c>
      <c r="AI11" s="11">
        <v>6</v>
      </c>
      <c r="AJ11" s="11">
        <v>10</v>
      </c>
      <c r="AK11" s="11">
        <v>7</v>
      </c>
    </row>
    <row r="12" spans="1:37" ht="31.5" x14ac:dyDescent="0.25">
      <c r="A12" s="5">
        <v>3</v>
      </c>
      <c r="B12" s="32" t="s">
        <v>71</v>
      </c>
      <c r="C12" s="29" t="s">
        <v>72</v>
      </c>
      <c r="D12" s="11">
        <v>24</v>
      </c>
      <c r="E12" s="11">
        <v>7</v>
      </c>
      <c r="F12" s="11">
        <v>16</v>
      </c>
      <c r="G12" s="11">
        <v>1</v>
      </c>
      <c r="H12" s="11">
        <v>6</v>
      </c>
      <c r="I12" s="11">
        <v>15</v>
      </c>
      <c r="J12" s="11">
        <v>3</v>
      </c>
      <c r="K12" s="11">
        <v>6</v>
      </c>
      <c r="L12" s="11">
        <v>17</v>
      </c>
      <c r="M12" s="11">
        <v>1</v>
      </c>
      <c r="N12" s="11">
        <v>6</v>
      </c>
      <c r="O12" s="11">
        <v>16</v>
      </c>
      <c r="P12" s="11">
        <v>2</v>
      </c>
      <c r="Q12" s="11">
        <v>5</v>
      </c>
      <c r="R12" s="11">
        <v>16</v>
      </c>
      <c r="S12" s="11">
        <v>3</v>
      </c>
      <c r="T12" s="11">
        <v>6</v>
      </c>
      <c r="U12" s="11">
        <v>16</v>
      </c>
      <c r="V12" s="11">
        <v>2</v>
      </c>
      <c r="W12" s="11">
        <v>6</v>
      </c>
      <c r="X12" s="11">
        <v>16</v>
      </c>
      <c r="Y12" s="11">
        <v>2</v>
      </c>
      <c r="Z12" s="11">
        <v>6</v>
      </c>
      <c r="AA12" s="11">
        <v>16</v>
      </c>
      <c r="AB12" s="11">
        <v>2</v>
      </c>
      <c r="AC12" s="11">
        <v>5</v>
      </c>
      <c r="AD12" s="11">
        <v>14</v>
      </c>
      <c r="AE12" s="11">
        <v>5</v>
      </c>
      <c r="AF12" s="11">
        <v>5</v>
      </c>
      <c r="AG12" s="11">
        <v>14</v>
      </c>
      <c r="AH12" s="11">
        <v>5</v>
      </c>
      <c r="AI12" s="11">
        <v>5</v>
      </c>
      <c r="AJ12" s="11">
        <v>14</v>
      </c>
      <c r="AK12" s="11">
        <v>5</v>
      </c>
    </row>
    <row r="13" spans="1:37" ht="15.75" x14ac:dyDescent="0.25">
      <c r="A13" s="54" t="s">
        <v>1</v>
      </c>
      <c r="B13" s="55"/>
      <c r="C13" s="56"/>
      <c r="D13" s="13">
        <f t="shared" ref="D13:AK13" si="0">SUM(D10:D12)</f>
        <v>71</v>
      </c>
      <c r="E13" s="11">
        <f t="shared" si="0"/>
        <v>36</v>
      </c>
      <c r="F13" s="11">
        <f t="shared" si="0"/>
        <v>33</v>
      </c>
      <c r="G13" s="11">
        <f t="shared" si="0"/>
        <v>2</v>
      </c>
      <c r="H13" s="11">
        <f t="shared" si="0"/>
        <v>23</v>
      </c>
      <c r="I13" s="11">
        <f t="shared" si="0"/>
        <v>38</v>
      </c>
      <c r="J13" s="11">
        <f t="shared" si="0"/>
        <v>10</v>
      </c>
      <c r="K13" s="11">
        <f t="shared" si="0"/>
        <v>21</v>
      </c>
      <c r="L13" s="11">
        <f t="shared" si="0"/>
        <v>41</v>
      </c>
      <c r="M13" s="11">
        <f t="shared" si="0"/>
        <v>9</v>
      </c>
      <c r="N13" s="11">
        <f t="shared" si="0"/>
        <v>20</v>
      </c>
      <c r="O13" s="11">
        <f t="shared" si="0"/>
        <v>41</v>
      </c>
      <c r="P13" s="11">
        <f t="shared" si="0"/>
        <v>10</v>
      </c>
      <c r="Q13" s="11">
        <f t="shared" si="0"/>
        <v>19</v>
      </c>
      <c r="R13" s="11">
        <f t="shared" si="0"/>
        <v>40</v>
      </c>
      <c r="S13" s="11">
        <f t="shared" si="0"/>
        <v>12</v>
      </c>
      <c r="T13" s="11">
        <f t="shared" si="0"/>
        <v>20</v>
      </c>
      <c r="U13" s="11">
        <f t="shared" si="0"/>
        <v>39</v>
      </c>
      <c r="V13" s="11">
        <f t="shared" si="0"/>
        <v>12</v>
      </c>
      <c r="W13" s="11">
        <f t="shared" si="0"/>
        <v>20</v>
      </c>
      <c r="X13" s="11">
        <f t="shared" si="0"/>
        <v>41</v>
      </c>
      <c r="Y13" s="11">
        <f t="shared" si="0"/>
        <v>10</v>
      </c>
      <c r="Z13" s="11">
        <f t="shared" si="0"/>
        <v>22</v>
      </c>
      <c r="AA13" s="11">
        <f t="shared" si="0"/>
        <v>39</v>
      </c>
      <c r="AB13" s="11">
        <f t="shared" si="0"/>
        <v>10</v>
      </c>
      <c r="AC13" s="11">
        <f t="shared" si="0"/>
        <v>18</v>
      </c>
      <c r="AD13" s="11">
        <f t="shared" si="0"/>
        <v>41</v>
      </c>
      <c r="AE13" s="11">
        <f t="shared" si="0"/>
        <v>12</v>
      </c>
      <c r="AF13" s="11">
        <f t="shared" si="0"/>
        <v>28</v>
      </c>
      <c r="AG13" s="11">
        <f t="shared" si="0"/>
        <v>32</v>
      </c>
      <c r="AH13" s="11">
        <f t="shared" si="0"/>
        <v>11</v>
      </c>
      <c r="AI13" s="11">
        <f t="shared" si="0"/>
        <v>25</v>
      </c>
      <c r="AJ13" s="11">
        <f t="shared" si="0"/>
        <v>32</v>
      </c>
      <c r="AK13" s="11">
        <f t="shared" si="0"/>
        <v>14</v>
      </c>
    </row>
    <row r="14" spans="1:37" ht="21.75" customHeight="1" x14ac:dyDescent="0.25">
      <c r="A14" s="41" t="s">
        <v>11</v>
      </c>
      <c r="B14" s="41"/>
      <c r="C14" s="41"/>
      <c r="D14" s="15">
        <f>D13*100/D13</f>
        <v>100</v>
      </c>
      <c r="E14" s="12">
        <f>E13*100/D13</f>
        <v>50.70422535211268</v>
      </c>
      <c r="F14" s="12">
        <f>F13*100/D13</f>
        <v>46.478873239436616</v>
      </c>
      <c r="G14" s="12">
        <f>G13*100/D13</f>
        <v>2.816901408450704</v>
      </c>
      <c r="H14" s="12">
        <f>H13*100/D13</f>
        <v>32.394366197183096</v>
      </c>
      <c r="I14" s="12">
        <f>I13*100/D13</f>
        <v>53.521126760563384</v>
      </c>
      <c r="J14" s="12">
        <f>J13*100/D13</f>
        <v>14.084507042253522</v>
      </c>
      <c r="K14" s="12">
        <f>K13*100/D13</f>
        <v>29.577464788732396</v>
      </c>
      <c r="L14" s="12">
        <f>L13*100/D13</f>
        <v>57.74647887323944</v>
      </c>
      <c r="M14" s="12">
        <f>M13*100/D13</f>
        <v>12.67605633802817</v>
      </c>
      <c r="N14" s="12">
        <f>N13*100/D13</f>
        <v>28.169014084507044</v>
      </c>
      <c r="O14" s="12">
        <f>O13*100/D13</f>
        <v>57.74647887323944</v>
      </c>
      <c r="P14" s="12">
        <f>P13*100/D13</f>
        <v>14.084507042253522</v>
      </c>
      <c r="Q14" s="12">
        <f>Q13*100/D13</f>
        <v>26.760563380281692</v>
      </c>
      <c r="R14" s="12">
        <f>R13*100/D13</f>
        <v>56.338028169014088</v>
      </c>
      <c r="S14" s="12">
        <f>S13*100/D13</f>
        <v>16.901408450704224</v>
      </c>
      <c r="T14" s="12">
        <f>T13*100/D13</f>
        <v>28.169014084507044</v>
      </c>
      <c r="U14" s="12">
        <f>U13*100/D13</f>
        <v>54.929577464788736</v>
      </c>
      <c r="V14" s="12">
        <f>V13*100/D13</f>
        <v>16.901408450704224</v>
      </c>
      <c r="W14" s="12">
        <f>W13*100/D13</f>
        <v>28.169014084507044</v>
      </c>
      <c r="X14" s="12">
        <f>X13*100/D13</f>
        <v>57.74647887323944</v>
      </c>
      <c r="Y14" s="12">
        <f>Y13*100/D13</f>
        <v>14.084507042253522</v>
      </c>
      <c r="Z14" s="12">
        <f>Z13*100/D13</f>
        <v>30.985915492957748</v>
      </c>
      <c r="AA14" s="12">
        <f>AA13*100/D13</f>
        <v>54.929577464788736</v>
      </c>
      <c r="AB14" s="12">
        <f>AB13*100/D13</f>
        <v>14.084507042253522</v>
      </c>
      <c r="AC14" s="12">
        <f>AC13*100/D13</f>
        <v>25.35211267605634</v>
      </c>
      <c r="AD14" s="12">
        <f>AD13*100/D13</f>
        <v>57.74647887323944</v>
      </c>
      <c r="AE14" s="12">
        <f>AE13*100/D13</f>
        <v>16.901408450704224</v>
      </c>
      <c r="AF14" s="12">
        <f>AF13*100/D13</f>
        <v>39.436619718309856</v>
      </c>
      <c r="AG14" s="12">
        <f>AG13*100/D13</f>
        <v>45.070422535211264</v>
      </c>
      <c r="AH14" s="12">
        <f>AH13*100/D13</f>
        <v>15.492957746478874</v>
      </c>
      <c r="AI14" s="12">
        <f>AI13*100/D13</f>
        <v>35.2112676056338</v>
      </c>
      <c r="AJ14" s="12">
        <f>AJ13*100/D13</f>
        <v>45.070422535211264</v>
      </c>
      <c r="AK14" s="12">
        <f>AK13*100/D13</f>
        <v>19.718309859154928</v>
      </c>
    </row>
  </sheetData>
  <mergeCells count="34">
    <mergeCell ref="AJ2:AK2"/>
    <mergeCell ref="AI8:AI9"/>
    <mergeCell ref="AJ8:AJ9"/>
    <mergeCell ref="AK8:AK9"/>
    <mergeCell ref="S8:S9"/>
    <mergeCell ref="Q7:S7"/>
    <mergeCell ref="T7:AH7"/>
    <mergeCell ref="Q8:Q9"/>
    <mergeCell ref="R8:R9"/>
    <mergeCell ref="T8:V8"/>
    <mergeCell ref="W8:Y8"/>
    <mergeCell ref="AC8:AE8"/>
    <mergeCell ref="A14:C14"/>
    <mergeCell ref="AI7:AK7"/>
    <mergeCell ref="A13:C13"/>
    <mergeCell ref="AF8:AH8"/>
    <mergeCell ref="G8:G9"/>
    <mergeCell ref="F8:F9"/>
    <mergeCell ref="E8:E9"/>
    <mergeCell ref="H7:P7"/>
    <mergeCell ref="H8:J8"/>
    <mergeCell ref="K8:M8"/>
    <mergeCell ref="A7:A9"/>
    <mergeCell ref="B7:B9"/>
    <mergeCell ref="C7:C9"/>
    <mergeCell ref="D7:D9"/>
    <mergeCell ref="E7:G7"/>
    <mergeCell ref="B2:G2"/>
    <mergeCell ref="L2:U2"/>
    <mergeCell ref="L3:R3"/>
    <mergeCell ref="L4:U4"/>
    <mergeCell ref="Z8:AB8"/>
    <mergeCell ref="B3:F3"/>
    <mergeCell ref="N8:P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N14"/>
  <sheetViews>
    <sheetView zoomScale="70" zoomScaleNormal="70" workbookViewId="0">
      <selection activeCell="U28" sqref="U28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2" spans="1:40" ht="15.75" x14ac:dyDescent="0.25">
      <c r="A2" s="7"/>
      <c r="B2" s="17" t="s">
        <v>32</v>
      </c>
      <c r="C2" s="17"/>
      <c r="D2" s="17"/>
      <c r="E2" s="17"/>
      <c r="F2" s="17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 t="s">
        <v>57</v>
      </c>
      <c r="S2" s="3"/>
      <c r="T2" s="3"/>
      <c r="U2" s="3"/>
      <c r="V2" s="3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38" t="s">
        <v>18</v>
      </c>
      <c r="AN2" s="38"/>
    </row>
    <row r="3" spans="1:40" ht="15.75" x14ac:dyDescent="0.25">
      <c r="A3" s="3"/>
      <c r="B3" s="39" t="s">
        <v>58</v>
      </c>
      <c r="C3" s="39"/>
      <c r="D3" s="39"/>
      <c r="E3" s="39"/>
      <c r="F3" s="39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 t="s">
        <v>59</v>
      </c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75" x14ac:dyDescent="0.25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40" t="s">
        <v>60</v>
      </c>
      <c r="S4" s="40"/>
      <c r="T4" s="40"/>
      <c r="U4" s="40"/>
      <c r="V4" s="40"/>
      <c r="W4" s="40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K4" s="3"/>
      <c r="AL4" s="3"/>
      <c r="AM4" s="3"/>
      <c r="AN4" s="3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25">
      <c r="A7" s="44" t="s">
        <v>0</v>
      </c>
      <c r="B7" s="42" t="s">
        <v>3</v>
      </c>
      <c r="C7" s="42" t="s">
        <v>4</v>
      </c>
      <c r="D7" s="42" t="s">
        <v>10</v>
      </c>
      <c r="E7" s="42" t="s">
        <v>5</v>
      </c>
      <c r="F7" s="42"/>
      <c r="G7" s="42"/>
      <c r="H7" s="57" t="s">
        <v>8</v>
      </c>
      <c r="I7" s="58"/>
      <c r="J7" s="58"/>
      <c r="K7" s="58"/>
      <c r="L7" s="58"/>
      <c r="M7" s="58"/>
      <c r="N7" s="58"/>
      <c r="O7" s="58"/>
      <c r="P7" s="58"/>
      <c r="Q7" s="58"/>
      <c r="R7" s="58"/>
      <c r="S7" s="59"/>
      <c r="T7" s="42" t="s">
        <v>6</v>
      </c>
      <c r="U7" s="42"/>
      <c r="V7" s="42"/>
      <c r="W7" s="57" t="s">
        <v>9</v>
      </c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9"/>
      <c r="AL7" s="42" t="s">
        <v>7</v>
      </c>
      <c r="AM7" s="42"/>
      <c r="AN7" s="42"/>
    </row>
    <row r="8" spans="1:40" ht="15.75" customHeight="1" x14ac:dyDescent="0.25">
      <c r="A8" s="44"/>
      <c r="B8" s="42"/>
      <c r="C8" s="42"/>
      <c r="D8" s="42"/>
      <c r="E8" s="45" t="s">
        <v>14</v>
      </c>
      <c r="F8" s="45" t="s">
        <v>15</v>
      </c>
      <c r="G8" s="45" t="s">
        <v>16</v>
      </c>
      <c r="H8" s="72" t="s">
        <v>19</v>
      </c>
      <c r="I8" s="73"/>
      <c r="J8" s="74"/>
      <c r="K8" s="69" t="s">
        <v>20</v>
      </c>
      <c r="L8" s="70"/>
      <c r="M8" s="71"/>
      <c r="N8" s="66" t="s">
        <v>28</v>
      </c>
      <c r="O8" s="67"/>
      <c r="P8" s="68"/>
      <c r="Q8" s="60" t="s">
        <v>24</v>
      </c>
      <c r="R8" s="61"/>
      <c r="S8" s="62"/>
      <c r="T8" s="45" t="s">
        <v>14</v>
      </c>
      <c r="U8" s="45" t="s">
        <v>15</v>
      </c>
      <c r="V8" s="45" t="s">
        <v>16</v>
      </c>
      <c r="W8" s="63" t="s">
        <v>25</v>
      </c>
      <c r="X8" s="63"/>
      <c r="Y8" s="63"/>
      <c r="Z8" s="63" t="s">
        <v>21</v>
      </c>
      <c r="AA8" s="63"/>
      <c r="AB8" s="63"/>
      <c r="AC8" s="44" t="s">
        <v>26</v>
      </c>
      <c r="AD8" s="44"/>
      <c r="AE8" s="44"/>
      <c r="AF8" s="44" t="s">
        <v>27</v>
      </c>
      <c r="AG8" s="44"/>
      <c r="AH8" s="44"/>
      <c r="AI8" s="61" t="s">
        <v>22</v>
      </c>
      <c r="AJ8" s="61"/>
      <c r="AK8" s="62"/>
      <c r="AL8" s="45" t="s">
        <v>14</v>
      </c>
      <c r="AM8" s="45" t="s">
        <v>15</v>
      </c>
      <c r="AN8" s="45" t="s">
        <v>16</v>
      </c>
    </row>
    <row r="9" spans="1:40" ht="126.75" customHeight="1" x14ac:dyDescent="0.25">
      <c r="A9" s="44"/>
      <c r="B9" s="42"/>
      <c r="C9" s="42"/>
      <c r="D9" s="42"/>
      <c r="E9" s="46"/>
      <c r="F9" s="46"/>
      <c r="G9" s="46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1" t="s">
        <v>14</v>
      </c>
      <c r="R9" s="1" t="s">
        <v>15</v>
      </c>
      <c r="S9" s="1" t="s">
        <v>16</v>
      </c>
      <c r="T9" s="46"/>
      <c r="U9" s="46"/>
      <c r="V9" s="46"/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1" t="s">
        <v>14</v>
      </c>
      <c r="AJ9" s="1" t="s">
        <v>15</v>
      </c>
      <c r="AK9" s="1" t="s">
        <v>16</v>
      </c>
      <c r="AL9" s="46"/>
      <c r="AM9" s="46"/>
      <c r="AN9" s="46"/>
    </row>
    <row r="10" spans="1:40" ht="15.75" x14ac:dyDescent="0.25">
      <c r="A10" s="5">
        <v>1</v>
      </c>
      <c r="B10" s="37" t="s">
        <v>61</v>
      </c>
      <c r="C10" s="25" t="s">
        <v>62</v>
      </c>
      <c r="D10" s="5">
        <v>24</v>
      </c>
      <c r="E10" s="5">
        <v>18</v>
      </c>
      <c r="F10" s="5">
        <v>5</v>
      </c>
      <c r="G10" s="5">
        <v>1</v>
      </c>
      <c r="H10" s="5">
        <v>15</v>
      </c>
      <c r="I10" s="5">
        <v>7</v>
      </c>
      <c r="J10" s="5">
        <v>2</v>
      </c>
      <c r="K10" s="27">
        <v>15</v>
      </c>
      <c r="L10" s="27">
        <v>7</v>
      </c>
      <c r="M10" s="27">
        <v>2</v>
      </c>
      <c r="N10" s="27">
        <v>15</v>
      </c>
      <c r="O10" s="27">
        <v>6</v>
      </c>
      <c r="P10" s="27">
        <v>3</v>
      </c>
      <c r="Q10" s="5">
        <v>15</v>
      </c>
      <c r="R10" s="5">
        <v>6</v>
      </c>
      <c r="S10" s="5">
        <v>3</v>
      </c>
      <c r="T10" s="5">
        <v>15</v>
      </c>
      <c r="U10" s="5">
        <v>7</v>
      </c>
      <c r="V10" s="5">
        <v>2</v>
      </c>
      <c r="W10" s="5">
        <v>16</v>
      </c>
      <c r="X10" s="5">
        <v>6</v>
      </c>
      <c r="Y10" s="5">
        <v>2</v>
      </c>
      <c r="Z10" s="5">
        <v>14</v>
      </c>
      <c r="AA10" s="5">
        <v>8</v>
      </c>
      <c r="AB10" s="5">
        <v>2</v>
      </c>
      <c r="AC10" s="5">
        <v>13</v>
      </c>
      <c r="AD10" s="5">
        <v>8</v>
      </c>
      <c r="AE10" s="5">
        <v>3</v>
      </c>
      <c r="AF10" s="5">
        <v>14</v>
      </c>
      <c r="AG10" s="5">
        <v>9</v>
      </c>
      <c r="AH10" s="5">
        <v>1</v>
      </c>
      <c r="AI10" s="5">
        <v>14</v>
      </c>
      <c r="AJ10" s="5">
        <v>8</v>
      </c>
      <c r="AK10" s="5">
        <v>2</v>
      </c>
      <c r="AL10" s="5">
        <v>13</v>
      </c>
      <c r="AM10" s="5">
        <v>8</v>
      </c>
      <c r="AN10" s="5">
        <v>3</v>
      </c>
    </row>
    <row r="11" spans="1:40" ht="31.5" x14ac:dyDescent="0.25">
      <c r="A11" s="5">
        <v>2</v>
      </c>
      <c r="B11" s="25" t="s">
        <v>63</v>
      </c>
      <c r="C11" s="25" t="s">
        <v>64</v>
      </c>
      <c r="D11" s="5">
        <v>24</v>
      </c>
      <c r="E11" s="27">
        <v>5</v>
      </c>
      <c r="F11" s="27">
        <v>15</v>
      </c>
      <c r="G11" s="27">
        <v>4</v>
      </c>
      <c r="H11" s="5">
        <v>5</v>
      </c>
      <c r="I11" s="5">
        <v>17</v>
      </c>
      <c r="J11" s="5">
        <v>2</v>
      </c>
      <c r="K11" s="5">
        <v>2</v>
      </c>
      <c r="L11" s="5">
        <v>20</v>
      </c>
      <c r="M11" s="5">
        <v>2</v>
      </c>
      <c r="N11" s="5">
        <v>2</v>
      </c>
      <c r="O11" s="5">
        <v>19</v>
      </c>
      <c r="P11" s="5">
        <v>3</v>
      </c>
      <c r="Q11" s="5">
        <v>4</v>
      </c>
      <c r="R11" s="5">
        <v>16</v>
      </c>
      <c r="S11" s="5">
        <v>4</v>
      </c>
      <c r="T11" s="5">
        <v>5</v>
      </c>
      <c r="U11" s="5">
        <v>16</v>
      </c>
      <c r="V11" s="5">
        <v>3</v>
      </c>
      <c r="W11" s="5">
        <v>5</v>
      </c>
      <c r="X11" s="5">
        <v>16</v>
      </c>
      <c r="Y11" s="5">
        <v>3</v>
      </c>
      <c r="Z11" s="5">
        <v>6</v>
      </c>
      <c r="AA11" s="5">
        <v>14</v>
      </c>
      <c r="AB11" s="5">
        <v>4</v>
      </c>
      <c r="AC11" s="5">
        <v>4</v>
      </c>
      <c r="AD11" s="5">
        <v>16</v>
      </c>
      <c r="AE11" s="5">
        <v>4</v>
      </c>
      <c r="AF11" s="5">
        <v>5</v>
      </c>
      <c r="AG11" s="5">
        <v>16</v>
      </c>
      <c r="AH11" s="5">
        <v>3</v>
      </c>
      <c r="AI11" s="5">
        <v>9</v>
      </c>
      <c r="AJ11" s="5">
        <v>12</v>
      </c>
      <c r="AK11" s="5">
        <v>3</v>
      </c>
      <c r="AL11" s="5">
        <v>6</v>
      </c>
      <c r="AM11" s="5">
        <v>14</v>
      </c>
      <c r="AN11" s="5">
        <v>4</v>
      </c>
    </row>
    <row r="12" spans="1:40" ht="15.75" x14ac:dyDescent="0.25">
      <c r="A12" s="5">
        <v>3</v>
      </c>
      <c r="B12" s="25" t="s">
        <v>65</v>
      </c>
      <c r="C12" s="25" t="s">
        <v>66</v>
      </c>
      <c r="D12" s="5">
        <v>23</v>
      </c>
      <c r="E12" s="26">
        <v>10</v>
      </c>
      <c r="F12" s="26">
        <v>11</v>
      </c>
      <c r="G12" s="26">
        <v>2</v>
      </c>
      <c r="H12" s="5">
        <v>8</v>
      </c>
      <c r="I12" s="5">
        <v>12</v>
      </c>
      <c r="J12" s="5">
        <v>3</v>
      </c>
      <c r="K12" s="5">
        <v>7</v>
      </c>
      <c r="L12" s="5">
        <v>12</v>
      </c>
      <c r="M12" s="5">
        <v>4</v>
      </c>
      <c r="N12" s="5">
        <v>9</v>
      </c>
      <c r="O12" s="5">
        <v>11</v>
      </c>
      <c r="P12" s="5">
        <v>3</v>
      </c>
      <c r="Q12" s="5">
        <v>8</v>
      </c>
      <c r="R12" s="5">
        <v>12</v>
      </c>
      <c r="S12" s="5">
        <v>3</v>
      </c>
      <c r="T12" s="5">
        <v>10</v>
      </c>
      <c r="U12" s="5">
        <v>10</v>
      </c>
      <c r="V12" s="5">
        <v>3</v>
      </c>
      <c r="W12" s="5">
        <v>9</v>
      </c>
      <c r="X12" s="5">
        <v>10</v>
      </c>
      <c r="Y12" s="5">
        <v>4</v>
      </c>
      <c r="Z12" s="5">
        <v>8</v>
      </c>
      <c r="AA12" s="5">
        <v>11</v>
      </c>
      <c r="AB12" s="5">
        <v>4</v>
      </c>
      <c r="AC12" s="5">
        <v>8</v>
      </c>
      <c r="AD12" s="5">
        <v>12</v>
      </c>
      <c r="AE12" s="5">
        <v>3</v>
      </c>
      <c r="AF12" s="5">
        <v>8</v>
      </c>
      <c r="AG12" s="5">
        <v>12</v>
      </c>
      <c r="AH12" s="5">
        <v>3</v>
      </c>
      <c r="AI12" s="5">
        <v>9</v>
      </c>
      <c r="AJ12" s="5">
        <v>11</v>
      </c>
      <c r="AK12" s="5">
        <v>3</v>
      </c>
      <c r="AL12" s="5">
        <v>10</v>
      </c>
      <c r="AM12" s="5">
        <v>10</v>
      </c>
      <c r="AN12" s="5">
        <v>3</v>
      </c>
    </row>
    <row r="13" spans="1:40" ht="15.75" x14ac:dyDescent="0.25">
      <c r="A13" s="54" t="s">
        <v>1</v>
      </c>
      <c r="B13" s="55"/>
      <c r="C13" s="56"/>
      <c r="D13" s="20">
        <f>SUM(D10:D12)</f>
        <v>71</v>
      </c>
      <c r="E13" s="20">
        <f t="shared" ref="E13:N13" si="0">SUM(E10:E12)</f>
        <v>33</v>
      </c>
      <c r="F13" s="20">
        <f t="shared" si="0"/>
        <v>31</v>
      </c>
      <c r="G13" s="20">
        <f t="shared" si="0"/>
        <v>7</v>
      </c>
      <c r="H13" s="20">
        <f t="shared" si="0"/>
        <v>28</v>
      </c>
      <c r="I13" s="20">
        <f t="shared" si="0"/>
        <v>36</v>
      </c>
      <c r="J13" s="20">
        <f t="shared" si="0"/>
        <v>7</v>
      </c>
      <c r="K13" s="20">
        <f t="shared" si="0"/>
        <v>24</v>
      </c>
      <c r="L13" s="20">
        <f t="shared" si="0"/>
        <v>39</v>
      </c>
      <c r="M13" s="20">
        <f t="shared" si="0"/>
        <v>8</v>
      </c>
      <c r="N13" s="20">
        <f t="shared" si="0"/>
        <v>26</v>
      </c>
      <c r="O13" s="20">
        <f t="shared" ref="O13:AN13" si="1">SUM(O10:O12)</f>
        <v>36</v>
      </c>
      <c r="P13" s="20">
        <f t="shared" si="1"/>
        <v>9</v>
      </c>
      <c r="Q13" s="20">
        <f t="shared" si="1"/>
        <v>27</v>
      </c>
      <c r="R13" s="20">
        <f t="shared" si="1"/>
        <v>34</v>
      </c>
      <c r="S13" s="20">
        <f t="shared" si="1"/>
        <v>10</v>
      </c>
      <c r="T13" s="20">
        <f t="shared" si="1"/>
        <v>30</v>
      </c>
      <c r="U13" s="20">
        <f t="shared" si="1"/>
        <v>33</v>
      </c>
      <c r="V13" s="20">
        <f t="shared" si="1"/>
        <v>8</v>
      </c>
      <c r="W13" s="20">
        <f t="shared" si="1"/>
        <v>30</v>
      </c>
      <c r="X13" s="20">
        <f t="shared" si="1"/>
        <v>32</v>
      </c>
      <c r="Y13" s="20">
        <f t="shared" si="1"/>
        <v>9</v>
      </c>
      <c r="Z13" s="20">
        <f t="shared" si="1"/>
        <v>28</v>
      </c>
      <c r="AA13" s="20">
        <f t="shared" si="1"/>
        <v>33</v>
      </c>
      <c r="AB13" s="20">
        <f t="shared" si="1"/>
        <v>10</v>
      </c>
      <c r="AC13" s="20">
        <f t="shared" si="1"/>
        <v>25</v>
      </c>
      <c r="AD13" s="20">
        <f t="shared" si="1"/>
        <v>36</v>
      </c>
      <c r="AE13" s="20">
        <f t="shared" si="1"/>
        <v>10</v>
      </c>
      <c r="AF13" s="20">
        <f t="shared" si="1"/>
        <v>27</v>
      </c>
      <c r="AG13" s="20">
        <f t="shared" si="1"/>
        <v>37</v>
      </c>
      <c r="AH13" s="20">
        <f t="shared" si="1"/>
        <v>7</v>
      </c>
      <c r="AI13" s="20">
        <f t="shared" si="1"/>
        <v>32</v>
      </c>
      <c r="AJ13" s="20">
        <f t="shared" si="1"/>
        <v>31</v>
      </c>
      <c r="AK13" s="20">
        <f t="shared" si="1"/>
        <v>8</v>
      </c>
      <c r="AL13" s="20">
        <f t="shared" si="1"/>
        <v>29</v>
      </c>
      <c r="AM13" s="20">
        <f t="shared" si="1"/>
        <v>32</v>
      </c>
      <c r="AN13" s="20">
        <f t="shared" si="1"/>
        <v>10</v>
      </c>
    </row>
    <row r="14" spans="1:40" ht="18.75" customHeight="1" x14ac:dyDescent="0.25">
      <c r="A14" s="41" t="s">
        <v>11</v>
      </c>
      <c r="B14" s="41"/>
      <c r="C14" s="41"/>
      <c r="D14" s="10">
        <f>D13*100/D13</f>
        <v>100</v>
      </c>
      <c r="E14" s="81">
        <f>E13*100/D13</f>
        <v>46.478873239436616</v>
      </c>
      <c r="F14" s="81">
        <f>F13*100/D13</f>
        <v>43.661971830985912</v>
      </c>
      <c r="G14" s="81">
        <f>G13*100/D13</f>
        <v>9.8591549295774641</v>
      </c>
      <c r="H14" s="81">
        <f>H13*100/D13</f>
        <v>39.436619718309856</v>
      </c>
      <c r="I14" s="81">
        <f>I13*100/D13</f>
        <v>50.70422535211268</v>
      </c>
      <c r="J14" s="81">
        <f>J13*100/D13</f>
        <v>9.8591549295774641</v>
      </c>
      <c r="K14" s="81">
        <f>K13*100/D13</f>
        <v>33.802816901408448</v>
      </c>
      <c r="L14" s="81">
        <f>L13*100/D13</f>
        <v>54.929577464788736</v>
      </c>
      <c r="M14" s="81">
        <f>M13*100/D13</f>
        <v>11.267605633802816</v>
      </c>
      <c r="N14" s="81">
        <f>N13*100/D13</f>
        <v>36.619718309859152</v>
      </c>
      <c r="O14" s="81">
        <f>O13*100/D13</f>
        <v>50.70422535211268</v>
      </c>
      <c r="P14" s="81">
        <f>P13*100/D13</f>
        <v>12.67605633802817</v>
      </c>
      <c r="Q14" s="81">
        <f>Q13*100/D13</f>
        <v>38.028169014084504</v>
      </c>
      <c r="R14" s="81">
        <f>R13*100/D13</f>
        <v>47.887323943661968</v>
      </c>
      <c r="S14" s="81">
        <f>S13*100/D13</f>
        <v>14.084507042253522</v>
      </c>
      <c r="T14" s="81">
        <f>T13*100/D13</f>
        <v>42.25352112676056</v>
      </c>
      <c r="U14" s="81">
        <f>U13*100/D13</f>
        <v>46.478873239436616</v>
      </c>
      <c r="V14" s="81">
        <f>V13*100/D13</f>
        <v>11.267605633802816</v>
      </c>
      <c r="W14" s="81">
        <f>W13*100/D13</f>
        <v>42.25352112676056</v>
      </c>
      <c r="X14" s="81">
        <f>X13*100/D13</f>
        <v>45.070422535211264</v>
      </c>
      <c r="Y14" s="81">
        <f>Y13*100/D13</f>
        <v>12.67605633802817</v>
      </c>
      <c r="Z14" s="81">
        <f>Z13*100/D13</f>
        <v>39.436619718309856</v>
      </c>
      <c r="AA14" s="81">
        <f>AA13*100/D13</f>
        <v>46.478873239436616</v>
      </c>
      <c r="AB14" s="81">
        <f>AB13*100/D13</f>
        <v>14.084507042253522</v>
      </c>
      <c r="AC14" s="81">
        <f>AC13*100/D13</f>
        <v>35.2112676056338</v>
      </c>
      <c r="AD14" s="81">
        <f>AD13*100/D13</f>
        <v>50.70422535211268</v>
      </c>
      <c r="AE14" s="81">
        <f>AE13*100/D13</f>
        <v>14.084507042253522</v>
      </c>
      <c r="AF14" s="81">
        <f>AF13*100/D13</f>
        <v>38.028169014084504</v>
      </c>
      <c r="AG14" s="81">
        <f>AG13*100/D13</f>
        <v>52.112676056338032</v>
      </c>
      <c r="AH14" s="81">
        <f>AH13*100/D13</f>
        <v>9.8591549295774641</v>
      </c>
      <c r="AI14" s="81">
        <f>AI13*100/D13</f>
        <v>45.070422535211264</v>
      </c>
      <c r="AJ14" s="81">
        <f>AJ13*100/D13</f>
        <v>43.661971830985912</v>
      </c>
      <c r="AK14" s="81">
        <f>AK13*100/D13</f>
        <v>11.267605633802816</v>
      </c>
      <c r="AL14" s="81">
        <f>AL13*100/D13</f>
        <v>40.845070422535208</v>
      </c>
      <c r="AM14" s="81">
        <f>AM13*100/D13</f>
        <v>45.070422535211264</v>
      </c>
      <c r="AN14" s="81">
        <f>AN13*100/D13</f>
        <v>14.084507042253522</v>
      </c>
    </row>
  </sheetData>
  <mergeCells count="32">
    <mergeCell ref="B3:F3"/>
    <mergeCell ref="W7:AK7"/>
    <mergeCell ref="R4:W4"/>
    <mergeCell ref="AL8:AL9"/>
    <mergeCell ref="AM2:AN2"/>
    <mergeCell ref="A14:C14"/>
    <mergeCell ref="AL7:AN7"/>
    <mergeCell ref="A13:C13"/>
    <mergeCell ref="A7:A9"/>
    <mergeCell ref="B7:B9"/>
    <mergeCell ref="C7:C9"/>
    <mergeCell ref="D7:D9"/>
    <mergeCell ref="E7:G7"/>
    <mergeCell ref="T7:V7"/>
    <mergeCell ref="H7:S7"/>
    <mergeCell ref="Q8:S8"/>
    <mergeCell ref="N8:P8"/>
    <mergeCell ref="K8:M8"/>
    <mergeCell ref="H8:J8"/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2"/>
  <sheetViews>
    <sheetView workbookViewId="0">
      <selection activeCell="P20" sqref="P20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23" x14ac:dyDescent="0.25">
      <c r="N1" s="79"/>
      <c r="O1" s="79"/>
      <c r="V1" s="38" t="s">
        <v>18</v>
      </c>
      <c r="W1" s="38"/>
    </row>
    <row r="2" spans="1:23" ht="15.75" x14ac:dyDescent="0.25">
      <c r="B2" s="80" t="s">
        <v>48</v>
      </c>
      <c r="C2" s="80"/>
      <c r="D2" s="80"/>
      <c r="E2" s="80"/>
      <c r="F2" s="80"/>
      <c r="G2" s="80"/>
      <c r="H2" s="7"/>
      <c r="I2" s="7"/>
      <c r="J2" s="7"/>
      <c r="K2" s="2"/>
      <c r="L2" s="75" t="s">
        <v>49</v>
      </c>
      <c r="M2" s="39"/>
      <c r="N2" s="39"/>
      <c r="O2" s="39"/>
      <c r="P2" s="39"/>
      <c r="Q2" s="39"/>
      <c r="R2" s="39"/>
      <c r="S2" s="39"/>
      <c r="T2" s="39"/>
      <c r="U2" s="39"/>
    </row>
    <row r="3" spans="1:23" ht="15.75" x14ac:dyDescent="0.25">
      <c r="A3" s="3"/>
      <c r="B3" s="75" t="s">
        <v>50</v>
      </c>
      <c r="C3" s="39"/>
      <c r="D3" s="39"/>
      <c r="E3" s="39"/>
      <c r="F3" s="39"/>
      <c r="G3" s="3"/>
      <c r="H3" s="3"/>
      <c r="I3" s="3"/>
      <c r="J3" s="3"/>
      <c r="K3" s="3"/>
      <c r="L3" s="76" t="s">
        <v>51</v>
      </c>
      <c r="M3" s="77"/>
      <c r="N3" s="77"/>
      <c r="O3" s="77"/>
      <c r="P3" s="77"/>
      <c r="Q3" s="77"/>
      <c r="R3" s="77"/>
      <c r="S3" s="28"/>
      <c r="T3" s="28"/>
      <c r="U3" s="28"/>
    </row>
    <row r="4" spans="1:23" ht="15.75" x14ac:dyDescent="0.25">
      <c r="G4" s="3"/>
      <c r="H4" s="3"/>
      <c r="I4" s="3"/>
      <c r="J4" s="3"/>
      <c r="K4" s="3"/>
      <c r="L4" s="78" t="s">
        <v>52</v>
      </c>
      <c r="M4" s="40"/>
      <c r="N4" s="40"/>
      <c r="O4" s="40"/>
      <c r="P4" s="40"/>
      <c r="Q4" s="40"/>
      <c r="R4" s="40"/>
      <c r="S4" s="40"/>
      <c r="T4" s="40"/>
      <c r="U4" s="40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5">
      <c r="A7" s="45" t="s">
        <v>37</v>
      </c>
      <c r="B7" s="42" t="s">
        <v>13</v>
      </c>
      <c r="C7" s="42" t="s">
        <v>5</v>
      </c>
      <c r="D7" s="42"/>
      <c r="E7" s="42"/>
      <c r="F7" s="42" t="s">
        <v>8</v>
      </c>
      <c r="G7" s="42"/>
      <c r="H7" s="42"/>
      <c r="I7" s="42" t="s">
        <v>6</v>
      </c>
      <c r="J7" s="42"/>
      <c r="K7" s="42"/>
      <c r="L7" s="42" t="s">
        <v>9</v>
      </c>
      <c r="M7" s="42"/>
      <c r="N7" s="42"/>
      <c r="O7" s="42" t="s">
        <v>7</v>
      </c>
      <c r="P7" s="42"/>
      <c r="Q7" s="42"/>
      <c r="R7" s="44" t="s">
        <v>36</v>
      </c>
      <c r="S7" s="44"/>
      <c r="T7" s="44"/>
      <c r="U7" s="44"/>
      <c r="V7" s="44"/>
      <c r="W7" s="44"/>
    </row>
    <row r="8" spans="1:23" ht="63" x14ac:dyDescent="0.25">
      <c r="A8" s="46"/>
      <c r="B8" s="42"/>
      <c r="C8" s="1" t="s">
        <v>14</v>
      </c>
      <c r="D8" s="1" t="s">
        <v>15</v>
      </c>
      <c r="E8" s="1" t="s">
        <v>16</v>
      </c>
      <c r="F8" s="1" t="s">
        <v>14</v>
      </c>
      <c r="G8" s="1" t="s">
        <v>15</v>
      </c>
      <c r="H8" s="1" t="s">
        <v>16</v>
      </c>
      <c r="I8" s="1" t="s">
        <v>14</v>
      </c>
      <c r="J8" s="1" t="s">
        <v>15</v>
      </c>
      <c r="K8" s="1" t="s">
        <v>16</v>
      </c>
      <c r="L8" s="1" t="s">
        <v>14</v>
      </c>
      <c r="M8" s="1" t="s">
        <v>15</v>
      </c>
      <c r="N8" s="1" t="s">
        <v>16</v>
      </c>
      <c r="O8" s="1" t="s">
        <v>14</v>
      </c>
      <c r="P8" s="1" t="s">
        <v>15</v>
      </c>
      <c r="Q8" s="1" t="s">
        <v>16</v>
      </c>
      <c r="R8" s="1" t="s">
        <v>14</v>
      </c>
      <c r="S8" s="1" t="s">
        <v>11</v>
      </c>
      <c r="T8" s="1" t="s">
        <v>15</v>
      </c>
      <c r="U8" s="22" t="s">
        <v>11</v>
      </c>
      <c r="V8" s="1" t="s">
        <v>16</v>
      </c>
      <c r="W8" s="1" t="s">
        <v>11</v>
      </c>
    </row>
    <row r="9" spans="1:23" ht="15.75" x14ac:dyDescent="0.25">
      <c r="A9" s="16" t="s">
        <v>29</v>
      </c>
      <c r="B9" s="11">
        <f>'кіші топ'!D12</f>
        <v>39</v>
      </c>
      <c r="C9" s="12">
        <f>'кіші топ'!E12</f>
        <v>20</v>
      </c>
      <c r="D9" s="12">
        <f>'кіші топ'!F12</f>
        <v>12</v>
      </c>
      <c r="E9" s="12">
        <f>'кіші топ'!G12</f>
        <v>7</v>
      </c>
      <c r="F9" s="33">
        <f>('кіші топ'!H12+'кіші топ'!K12)/2</f>
        <v>14</v>
      </c>
      <c r="G9" s="33">
        <f>('кіші топ'!I12+'кіші топ'!L12)/2</f>
        <v>17.5</v>
      </c>
      <c r="H9" s="33">
        <v>7</v>
      </c>
      <c r="I9" s="33">
        <f>'кіші топ'!N12</f>
        <v>15</v>
      </c>
      <c r="J9" s="33">
        <f>'кіші топ'!O12</f>
        <v>19</v>
      </c>
      <c r="K9" s="33">
        <f>'кіші топ'!P12</f>
        <v>5</v>
      </c>
      <c r="L9" s="33">
        <f>('кіші топ'!Q12+'кіші топ'!T12+'кіші топ'!W12+'кіші топ'!Z12+'кіші топ'!AC12)/5</f>
        <v>11.6</v>
      </c>
      <c r="M9" s="33">
        <f>('кіші топ'!R12+'кіші топ'!U12+'кіші топ'!X12+'кіші топ'!AA12+'кіші топ'!AD12)/5</f>
        <v>16.600000000000001</v>
      </c>
      <c r="N9" s="33">
        <f>('кіші топ'!S12+'кіші топ'!V12+'кіші топ'!Y12+'кіші топ'!AB12+'кіші топ'!AE12)/5</f>
        <v>10.8</v>
      </c>
      <c r="O9" s="12">
        <f>'кіші топ'!AF12</f>
        <v>11</v>
      </c>
      <c r="P9" s="12">
        <f>'кіші топ'!AG12</f>
        <v>14</v>
      </c>
      <c r="Q9" s="12">
        <f>'кіші топ'!AH12</f>
        <v>14</v>
      </c>
      <c r="R9" s="81">
        <f t="shared" ref="R9:R13" si="0">(C9+F9+I9+L9+O9)/5</f>
        <v>14.319999999999999</v>
      </c>
      <c r="S9" s="82">
        <f t="shared" ref="S9:S14" si="1">R9*100/B9</f>
        <v>36.717948717948715</v>
      </c>
      <c r="T9" s="81">
        <f t="shared" ref="T9:T13" si="2">(D9+G9+J9+M9+P9)/5</f>
        <v>15.819999999999999</v>
      </c>
      <c r="U9" s="82">
        <f t="shared" ref="U9:U14" si="3">T9*100/B9</f>
        <v>40.564102564102555</v>
      </c>
      <c r="V9" s="83">
        <f>(E9+H9+K9+N9+Q9)/5</f>
        <v>8.76</v>
      </c>
      <c r="W9" s="82">
        <f t="shared" ref="W9:W14" si="4">V9*100/B9</f>
        <v>22.46153846153846</v>
      </c>
    </row>
    <row r="10" spans="1:23" ht="15.75" x14ac:dyDescent="0.25">
      <c r="A10" s="16" t="s">
        <v>30</v>
      </c>
      <c r="B10" s="11">
        <f>'ортаңғы топ'!D14</f>
        <v>96</v>
      </c>
      <c r="C10" s="12">
        <f>'ортаңғы топ'!E14</f>
        <v>39</v>
      </c>
      <c r="D10" s="12">
        <f>'ортаңғы топ'!F14</f>
        <v>39</v>
      </c>
      <c r="E10" s="12">
        <f>'ортаңғы топ'!G14</f>
        <v>19</v>
      </c>
      <c r="F10" s="33">
        <f>('ортаңғы топ'!E14+'ортаңғы топ'!K14+'ортаңғы топ'!N14)/3</f>
        <v>37</v>
      </c>
      <c r="G10" s="33">
        <f>('ортаңғы топ'!I14+'ортаңғы топ'!L14+'ортаңғы топ'!O14)/3</f>
        <v>36</v>
      </c>
      <c r="H10" s="33">
        <f>('ортаңғы топ'!J14+'ортаңғы топ'!M14+'ортаңғы топ'!P14)/3</f>
        <v>24.333333333333332</v>
      </c>
      <c r="I10" s="33">
        <f>'ортаңғы топ'!Q14</f>
        <v>39</v>
      </c>
      <c r="J10" s="33">
        <f>'ортаңғы топ'!R14</f>
        <v>37</v>
      </c>
      <c r="K10" s="33">
        <f>'ортаңғы топ'!S14</f>
        <v>21</v>
      </c>
      <c r="L10" s="33">
        <f>('ортаңғы топ'!T14+'ортаңғы топ'!W14+'ортаңғы топ'!Z14+'ортаңғы топ'!AC14+'ортаңғы топ'!AF14)/5</f>
        <v>36.6</v>
      </c>
      <c r="M10" s="33">
        <f>('ортаңғы топ'!U14+'ортаңғы топ'!X14+'ортаңғы топ'!AA14+'ортаңғы топ'!AD14+'ортаңғы топ'!AG14)/5</f>
        <v>39.200000000000003</v>
      </c>
      <c r="N10" s="33">
        <v>20</v>
      </c>
      <c r="O10" s="12">
        <f>'ортаңғы топ'!AI14</f>
        <v>37</v>
      </c>
      <c r="P10" s="12">
        <f>'ортаңғы топ'!AJ14</f>
        <v>42</v>
      </c>
      <c r="Q10" s="12">
        <f>'ортаңғы топ'!AK14</f>
        <v>18</v>
      </c>
      <c r="R10" s="81">
        <f t="shared" si="0"/>
        <v>37.72</v>
      </c>
      <c r="S10" s="82">
        <f t="shared" si="1"/>
        <v>39.291666666666664</v>
      </c>
      <c r="T10" s="81">
        <f t="shared" si="2"/>
        <v>38.64</v>
      </c>
      <c r="U10" s="82">
        <f t="shared" si="3"/>
        <v>40.25</v>
      </c>
      <c r="V10" s="83">
        <f>(E10+H10+K10+N10+Q10)/5</f>
        <v>20.466666666666665</v>
      </c>
      <c r="W10" s="82">
        <f t="shared" si="4"/>
        <v>21.319444444444443</v>
      </c>
    </row>
    <row r="11" spans="1:23" ht="15.75" x14ac:dyDescent="0.25">
      <c r="A11" s="16" t="s">
        <v>31</v>
      </c>
      <c r="B11" s="11">
        <f>'ересек топ'!D13</f>
        <v>71</v>
      </c>
      <c r="C11" s="12">
        <f>'ересек топ'!E13</f>
        <v>36</v>
      </c>
      <c r="D11" s="12">
        <f>'ересек топ'!F13</f>
        <v>33</v>
      </c>
      <c r="E11" s="12">
        <f>'ересек топ'!G13</f>
        <v>2</v>
      </c>
      <c r="F11" s="33">
        <f>('ересек топ'!H13+'ересек топ'!K13+'ересек топ'!N13)/3</f>
        <v>21.333333333333332</v>
      </c>
      <c r="G11" s="33">
        <f>('ересек топ'!I13+'ересек топ'!L13+'ересек топ'!O13)/3</f>
        <v>40</v>
      </c>
      <c r="H11" s="33">
        <f>('ересек топ'!J13+'ересек топ'!M13+'ересек топ'!P13)/3</f>
        <v>9.6666666666666661</v>
      </c>
      <c r="I11" s="33">
        <f>'ересек топ'!Q13</f>
        <v>19</v>
      </c>
      <c r="J11" s="33">
        <f>'ересек топ'!R13</f>
        <v>40</v>
      </c>
      <c r="K11" s="33">
        <f>'ересек топ'!S13</f>
        <v>12</v>
      </c>
      <c r="L11" s="33">
        <f>('ересек топ'!T13+'ересек топ'!W13+'ересек топ'!Z13+'ересек топ'!AC13+'ересек топ'!AF13)/5</f>
        <v>21.6</v>
      </c>
      <c r="M11" s="33">
        <f>('ересек топ'!U13+'ересек топ'!X13+'ересек топ'!AA13+'ересек топ'!AD13+'ересек топ'!AG13)/5</f>
        <v>38.4</v>
      </c>
      <c r="N11" s="33">
        <f>('ересек топ'!V13+'ересек топ'!Y13+'ересек топ'!AB13+'ересек топ'!AE13+'ересек топ'!AH13)/5</f>
        <v>11</v>
      </c>
      <c r="O11" s="12">
        <f>'ересек топ'!AI13</f>
        <v>25</v>
      </c>
      <c r="P11" s="12">
        <f>'ересек топ'!AJ13</f>
        <v>32</v>
      </c>
      <c r="Q11" s="12">
        <f>'ересек топ'!AK13</f>
        <v>14</v>
      </c>
      <c r="R11" s="81">
        <f t="shared" si="0"/>
        <v>24.586666666666666</v>
      </c>
      <c r="S11" s="82">
        <f t="shared" si="1"/>
        <v>34.629107981220656</v>
      </c>
      <c r="T11" s="81">
        <f t="shared" si="2"/>
        <v>36.68</v>
      </c>
      <c r="U11" s="82">
        <f t="shared" si="3"/>
        <v>51.661971830985912</v>
      </c>
      <c r="V11" s="83">
        <f>(E11+H11+K11+N11+Q11)/5</f>
        <v>9.7333333333333325</v>
      </c>
      <c r="W11" s="82">
        <f t="shared" si="4"/>
        <v>13.708920187793426</v>
      </c>
    </row>
    <row r="12" spans="1:23" ht="15.75" x14ac:dyDescent="0.25">
      <c r="A12" s="16" t="s">
        <v>35</v>
      </c>
      <c r="B12" s="11">
        <f>'мектепалды тобы'!D13</f>
        <v>71</v>
      </c>
      <c r="C12" s="12">
        <f>'мектепалды тобы'!E13</f>
        <v>33</v>
      </c>
      <c r="D12" s="12">
        <f>'мектепалды тобы'!F13</f>
        <v>31</v>
      </c>
      <c r="E12" s="12">
        <f>'мектепалды тобы'!G13</f>
        <v>7</v>
      </c>
      <c r="F12" s="33">
        <f>('мектепалды тобы'!H13+'мектепалды тобы'!K13+'мектепалды тобы'!N12+'мектепалды тобы'!Q12)/4</f>
        <v>17.25</v>
      </c>
      <c r="G12" s="33">
        <v>45</v>
      </c>
      <c r="H12" s="33">
        <f>('мектепалды тобы'!J13+'мектепалды тобы'!M13+'мектепалды тобы'!P13+'мектепалды тобы'!S13)/4</f>
        <v>8.5</v>
      </c>
      <c r="I12" s="33">
        <f>'мектепалды тобы'!T13</f>
        <v>30</v>
      </c>
      <c r="J12" s="33">
        <f>'мектепалды тобы'!U13</f>
        <v>33</v>
      </c>
      <c r="K12" s="33">
        <f>'мектепалды тобы'!V13</f>
        <v>8</v>
      </c>
      <c r="L12" s="33">
        <f>('мектепалды тобы'!W13+'мектепалды тобы'!Z13+'мектепалды тобы'!AC13+'мектепалды тобы'!AF13+'мектепалды тобы'!AI13)/5</f>
        <v>28.4</v>
      </c>
      <c r="M12" s="33">
        <f>('мектепалды тобы'!X13+'мектепалды тобы'!AA13+'мектепалды тобы'!AD13+'мектепалды тобы'!AG13+'мектепалды тобы'!AJ13)/5</f>
        <v>33.799999999999997</v>
      </c>
      <c r="N12" s="33">
        <f>('мектепалды тобы'!Y13+'мектепалды тобы'!AB13+'мектепалды тобы'!AE13+'мектепалды тобы'!AH13+'мектепалды тобы'!AK13)/5</f>
        <v>8.8000000000000007</v>
      </c>
      <c r="O12" s="12">
        <f>'мектепалды тобы'!AL13</f>
        <v>29</v>
      </c>
      <c r="P12" s="12">
        <f>'мектепалды тобы'!AM13</f>
        <v>32</v>
      </c>
      <c r="Q12" s="12">
        <f>'мектепалды тобы'!AN13</f>
        <v>10</v>
      </c>
      <c r="R12" s="81">
        <f t="shared" si="0"/>
        <v>27.53</v>
      </c>
      <c r="S12" s="82">
        <f t="shared" si="1"/>
        <v>38.774647887323944</v>
      </c>
      <c r="T12" s="81">
        <f t="shared" si="2"/>
        <v>34.96</v>
      </c>
      <c r="U12" s="82">
        <f t="shared" si="3"/>
        <v>49.239436619718312</v>
      </c>
      <c r="V12" s="83">
        <f>(E12+H12+K12+N12+Q12)/5</f>
        <v>8.4599999999999991</v>
      </c>
      <c r="W12" s="82">
        <f t="shared" si="4"/>
        <v>11.915492957746478</v>
      </c>
    </row>
    <row r="13" spans="1:23" ht="15.75" x14ac:dyDescent="0.25">
      <c r="A13" s="13" t="s">
        <v>1</v>
      </c>
      <c r="B13" s="13">
        <f>SUM(B8:B12)</f>
        <v>277</v>
      </c>
      <c r="C13" s="12">
        <f t="shared" ref="C13:Q13" si="5">SUM(C9:C12)</f>
        <v>128</v>
      </c>
      <c r="D13" s="12">
        <f t="shared" si="5"/>
        <v>115</v>
      </c>
      <c r="E13" s="12">
        <f t="shared" si="5"/>
        <v>35</v>
      </c>
      <c r="F13" s="33">
        <f t="shared" si="5"/>
        <v>89.583333333333329</v>
      </c>
      <c r="G13" s="33">
        <f t="shared" si="5"/>
        <v>138.5</v>
      </c>
      <c r="H13" s="33">
        <f t="shared" si="5"/>
        <v>49.5</v>
      </c>
      <c r="I13" s="33">
        <f t="shared" si="5"/>
        <v>103</v>
      </c>
      <c r="J13" s="33">
        <f t="shared" si="5"/>
        <v>129</v>
      </c>
      <c r="K13" s="33">
        <f t="shared" si="5"/>
        <v>46</v>
      </c>
      <c r="L13" s="33">
        <f t="shared" si="5"/>
        <v>98.200000000000017</v>
      </c>
      <c r="M13" s="33">
        <f t="shared" si="5"/>
        <v>128</v>
      </c>
      <c r="N13" s="33">
        <f t="shared" si="5"/>
        <v>50.599999999999994</v>
      </c>
      <c r="O13" s="12">
        <f t="shared" si="5"/>
        <v>102</v>
      </c>
      <c r="P13" s="12">
        <f t="shared" si="5"/>
        <v>120</v>
      </c>
      <c r="Q13" s="12">
        <f t="shared" si="5"/>
        <v>56</v>
      </c>
      <c r="R13" s="81">
        <f t="shared" si="0"/>
        <v>104.15666666666667</v>
      </c>
      <c r="S13" s="82">
        <f t="shared" si="1"/>
        <v>37.60168471720818</v>
      </c>
      <c r="T13" s="81">
        <f t="shared" si="2"/>
        <v>126.1</v>
      </c>
      <c r="U13" s="82">
        <f t="shared" si="3"/>
        <v>45.523465703971119</v>
      </c>
      <c r="V13" s="83">
        <f>(E13+H13+K13+N13+Q13)/5</f>
        <v>47.42</v>
      </c>
      <c r="W13" s="82">
        <f t="shared" si="4"/>
        <v>17.119133574007222</v>
      </c>
    </row>
    <row r="14" spans="1:23" ht="17.25" customHeight="1" x14ac:dyDescent="0.25">
      <c r="A14" s="23" t="s">
        <v>12</v>
      </c>
      <c r="B14" s="14">
        <f>B13*100/B13</f>
        <v>100</v>
      </c>
      <c r="C14" s="12">
        <f>C13*100/B13</f>
        <v>46.209386281588451</v>
      </c>
      <c r="D14" s="12">
        <f>D13*100/B13</f>
        <v>41.516245487364621</v>
      </c>
      <c r="E14" s="12">
        <v>12</v>
      </c>
      <c r="F14" s="33">
        <f>F13*100/B13</f>
        <v>32.340553549939827</v>
      </c>
      <c r="G14" s="33">
        <f>G13*100/B13</f>
        <v>50</v>
      </c>
      <c r="H14" s="33">
        <f>H13*100/B13</f>
        <v>17.870036101083034</v>
      </c>
      <c r="I14" s="33">
        <f>I13*100/B13</f>
        <v>37.184115523465707</v>
      </c>
      <c r="J14" s="33">
        <f>J13*100/B13</f>
        <v>46.570397111913358</v>
      </c>
      <c r="K14" s="33">
        <v>16</v>
      </c>
      <c r="L14" s="33">
        <v>36</v>
      </c>
      <c r="M14" s="33">
        <f>M13*100/B13</f>
        <v>46.209386281588451</v>
      </c>
      <c r="N14" s="33">
        <f>N13*100/B13</f>
        <v>18.26714801444043</v>
      </c>
      <c r="O14" s="12">
        <f>O13*100/B13</f>
        <v>36.823104693140792</v>
      </c>
      <c r="P14" s="12">
        <f>P13*100/B13</f>
        <v>43.321299638989167</v>
      </c>
      <c r="Q14" s="12">
        <f>Q13*100/B13</f>
        <v>20.216606498194945</v>
      </c>
      <c r="R14" s="84"/>
      <c r="S14" s="84"/>
      <c r="T14" s="84"/>
      <c r="U14" s="84"/>
      <c r="V14" s="84"/>
      <c r="W14" s="84"/>
    </row>
    <row r="15" spans="1:23" ht="15.7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3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 x14ac:dyDescent="0.25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</sheetData>
  <mergeCells count="15">
    <mergeCell ref="A7:A8"/>
    <mergeCell ref="B7:B8"/>
    <mergeCell ref="C7:E7"/>
    <mergeCell ref="F7:H7"/>
    <mergeCell ref="I7:K7"/>
    <mergeCell ref="B3:F3"/>
    <mergeCell ref="L3:R3"/>
    <mergeCell ref="L4:U4"/>
    <mergeCell ref="R7:W7"/>
    <mergeCell ref="N1:O1"/>
    <mergeCell ref="O7:Q7"/>
    <mergeCell ref="L7:N7"/>
    <mergeCell ref="V1:W1"/>
    <mergeCell ref="B2:G2"/>
    <mergeCell ref="L2:U2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2024-04-02T10:21:01Z</dcterms:modified>
</cp:coreProperties>
</file>